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<sst xmlns="http://schemas.openxmlformats.org/spreadsheetml/2006/main" count="296" uniqueCount="231">
  <si>
    <t>2024届本科毕业设计（论文）校级答辩成绩</t>
  </si>
  <si>
    <t>序号</t>
  </si>
  <si>
    <t>学院</t>
  </si>
  <si>
    <t>专业</t>
  </si>
  <si>
    <t>班级</t>
  </si>
  <si>
    <t>学号</t>
  </si>
  <si>
    <t>姓名</t>
  </si>
  <si>
    <t>答辩成绩</t>
  </si>
  <si>
    <t>土木与资源工程学院</t>
  </si>
  <si>
    <t>安全工程</t>
  </si>
  <si>
    <t>安全2002</t>
  </si>
  <si>
    <t>梁程</t>
  </si>
  <si>
    <t>建筑环境与能源应用工程</t>
  </si>
  <si>
    <t>建环202</t>
  </si>
  <si>
    <t>谢欣桐</t>
  </si>
  <si>
    <t>矿物加工工程</t>
  </si>
  <si>
    <t>矿加202</t>
  </si>
  <si>
    <t>苏莎莎</t>
  </si>
  <si>
    <t>土木工程</t>
  </si>
  <si>
    <t>土木202</t>
  </si>
  <si>
    <t>路申奥</t>
  </si>
  <si>
    <t>土木204</t>
  </si>
  <si>
    <t>吾木提·吾买尔</t>
  </si>
  <si>
    <t>高等工程师学院</t>
  </si>
  <si>
    <t>矿物资源工程(卓越计划)</t>
  </si>
  <si>
    <t>采矿E20</t>
  </si>
  <si>
    <t>李晨曦</t>
  </si>
  <si>
    <t>冶金与生态工程学院</t>
  </si>
  <si>
    <t>冶金工程</t>
  </si>
  <si>
    <t>冶金2002</t>
  </si>
  <si>
    <t>42002033</t>
  </si>
  <si>
    <t>田兴来</t>
  </si>
  <si>
    <t>储能科学与工程</t>
  </si>
  <si>
    <t>储能20</t>
  </si>
  <si>
    <t>42002054</t>
  </si>
  <si>
    <t>黄俊杰</t>
  </si>
  <si>
    <t>能源与环境工程学院</t>
  </si>
  <si>
    <t>环境工程</t>
  </si>
  <si>
    <t>环境202</t>
  </si>
  <si>
    <t>42026148</t>
  </si>
  <si>
    <t>何思语</t>
  </si>
  <si>
    <t>环境科学</t>
  </si>
  <si>
    <t>环科20</t>
  </si>
  <si>
    <t>42026203</t>
  </si>
  <si>
    <t>宋源蕊</t>
  </si>
  <si>
    <t>能源与动力工程</t>
  </si>
  <si>
    <t>能动202</t>
  </si>
  <si>
    <t>42026107</t>
  </si>
  <si>
    <t>韩东霖</t>
  </si>
  <si>
    <t>新能源科学与工程</t>
  </si>
  <si>
    <t>新能源20</t>
  </si>
  <si>
    <t>42026171</t>
  </si>
  <si>
    <t>李浩宇</t>
  </si>
  <si>
    <t>能源与动力工程(卓越计划)</t>
  </si>
  <si>
    <t>能动E20</t>
  </si>
  <si>
    <t>42018130</t>
  </si>
  <si>
    <t>孙梦</t>
  </si>
  <si>
    <t>材料科学与工程学院</t>
  </si>
  <si>
    <t>材料成型及控制工程</t>
  </si>
  <si>
    <t>材控201</t>
  </si>
  <si>
    <t>王伊蕊</t>
  </si>
  <si>
    <t>材料化学</t>
  </si>
  <si>
    <t>材化20</t>
  </si>
  <si>
    <t>李汶蓓</t>
  </si>
  <si>
    <t>材料科学与工程</t>
  </si>
  <si>
    <t>材科203</t>
  </si>
  <si>
    <t>覃旭</t>
  </si>
  <si>
    <t>材料科学与工程(实验班)</t>
  </si>
  <si>
    <t>材料2001</t>
  </si>
  <si>
    <t>张瀚琦</t>
  </si>
  <si>
    <t>材料物理</t>
  </si>
  <si>
    <t>材物201</t>
  </si>
  <si>
    <t>周美顺</t>
  </si>
  <si>
    <t>纳米材料与技术</t>
  </si>
  <si>
    <t>纳米20</t>
  </si>
  <si>
    <t>顾泽云</t>
  </si>
  <si>
    <t>无机非金属材料工程</t>
  </si>
  <si>
    <t>无机201</t>
  </si>
  <si>
    <t>季佳浩</t>
  </si>
  <si>
    <t>材料科学与工程(卓越计划)</t>
  </si>
  <si>
    <t>材科E201</t>
  </si>
  <si>
    <t>蒋淼锦</t>
  </si>
  <si>
    <t>机械工程学院</t>
  </si>
  <si>
    <t>车辆工程.</t>
  </si>
  <si>
    <t>车辆201</t>
  </si>
  <si>
    <t>42004131</t>
  </si>
  <si>
    <t>杨红保</t>
  </si>
  <si>
    <t>工业设计</t>
  </si>
  <si>
    <t>工设201</t>
  </si>
  <si>
    <t>42004095</t>
  </si>
  <si>
    <t>于学志</t>
  </si>
  <si>
    <t>机器人工程</t>
  </si>
  <si>
    <t>机器人20</t>
  </si>
  <si>
    <t>42004059</t>
  </si>
  <si>
    <t>胡澈宇</t>
  </si>
  <si>
    <t>机械工程</t>
  </si>
  <si>
    <t>机202</t>
  </si>
  <si>
    <t>42004135</t>
  </si>
  <si>
    <t>张润冬</t>
  </si>
  <si>
    <t>机206</t>
  </si>
  <si>
    <t>42004378</t>
  </si>
  <si>
    <t>王耀梓</t>
  </si>
  <si>
    <t>视觉传达设计</t>
  </si>
  <si>
    <t>视传2001</t>
  </si>
  <si>
    <t>42004002</t>
  </si>
  <si>
    <t>王哲</t>
  </si>
  <si>
    <t>物流工程</t>
  </si>
  <si>
    <t>物流202</t>
  </si>
  <si>
    <t>42004264</t>
  </si>
  <si>
    <t>王朝辉</t>
  </si>
  <si>
    <t>自动化学院</t>
  </si>
  <si>
    <t>测控技术与仪器</t>
  </si>
  <si>
    <t>测控201</t>
  </si>
  <si>
    <t>刘星宇</t>
  </si>
  <si>
    <t>王建勇</t>
  </si>
  <si>
    <t>自动化</t>
  </si>
  <si>
    <t>自205</t>
  </si>
  <si>
    <t>李凌霄</t>
  </si>
  <si>
    <t>许寒冰</t>
  </si>
  <si>
    <t>自201</t>
  </si>
  <si>
    <t>王佳鹏</t>
  </si>
  <si>
    <t>智能科学与技术学院</t>
  </si>
  <si>
    <t>人工智能</t>
  </si>
  <si>
    <t>智能201</t>
  </si>
  <si>
    <t>马榆骁</t>
  </si>
  <si>
    <t>智能202</t>
  </si>
  <si>
    <t>刘鉴霄</t>
  </si>
  <si>
    <t>计算机与通信工程学院</t>
  </si>
  <si>
    <t>计算机科学与技术</t>
  </si>
  <si>
    <t>计205</t>
  </si>
  <si>
    <t>42021059</t>
  </si>
  <si>
    <t>霍文泽</t>
  </si>
  <si>
    <t>计203</t>
  </si>
  <si>
    <t>42024120</t>
  </si>
  <si>
    <t>刘述非</t>
  </si>
  <si>
    <t>计202</t>
  </si>
  <si>
    <t>42021178</t>
  </si>
  <si>
    <t>程经纬</t>
  </si>
  <si>
    <t>通信工程</t>
  </si>
  <si>
    <t>通信2002</t>
  </si>
  <si>
    <t>42024281</t>
  </si>
  <si>
    <t>徐胜智</t>
  </si>
  <si>
    <t>通信2004</t>
  </si>
  <si>
    <t>42024338</t>
  </si>
  <si>
    <t>贾昂</t>
  </si>
  <si>
    <t>物联网工程</t>
  </si>
  <si>
    <t>物联202</t>
  </si>
  <si>
    <t>42024204</t>
  </si>
  <si>
    <t>王玉朋</t>
  </si>
  <si>
    <t>信息安全</t>
  </si>
  <si>
    <t>信安202</t>
  </si>
  <si>
    <t>42024143</t>
  </si>
  <si>
    <t>褚志瑶</t>
  </si>
  <si>
    <t>数理学院</t>
  </si>
  <si>
    <t>数学与应用数学</t>
  </si>
  <si>
    <t>数学201</t>
  </si>
  <si>
    <t>余家驹</t>
  </si>
  <si>
    <t>统计学</t>
  </si>
  <si>
    <t>统计201</t>
  </si>
  <si>
    <t>何可悦</t>
  </si>
  <si>
    <t>信息与计算科学</t>
  </si>
  <si>
    <t>信计202</t>
  </si>
  <si>
    <t>叶芸林</t>
  </si>
  <si>
    <t>应用物理学(黄昆英才班)</t>
  </si>
  <si>
    <t>黄昆班20</t>
  </si>
  <si>
    <t>姚动</t>
  </si>
  <si>
    <t>化学与生物工程学院</t>
  </si>
  <si>
    <t>生物技术</t>
  </si>
  <si>
    <t>生技2001</t>
  </si>
  <si>
    <t>刘欣瑶</t>
  </si>
  <si>
    <t>应用化学</t>
  </si>
  <si>
    <t>化学2002</t>
  </si>
  <si>
    <t>杜晓蕾</t>
  </si>
  <si>
    <t>经济管理学院</t>
  </si>
  <si>
    <t>大数据管理与应用</t>
  </si>
  <si>
    <t>大数据202</t>
  </si>
  <si>
    <t>42007299</t>
  </si>
  <si>
    <t>沈先粤</t>
  </si>
  <si>
    <t>工程管理</t>
  </si>
  <si>
    <t>工管20</t>
  </si>
  <si>
    <t>42007259</t>
  </si>
  <si>
    <t>潘紫茵</t>
  </si>
  <si>
    <t>工商管理</t>
  </si>
  <si>
    <t>工商201</t>
  </si>
  <si>
    <t>杨家慧</t>
  </si>
  <si>
    <t>国际经济与贸易</t>
  </si>
  <si>
    <t>国贸202</t>
  </si>
  <si>
    <t>42007140</t>
  </si>
  <si>
    <t>郑婷婷</t>
  </si>
  <si>
    <t>42007147</t>
  </si>
  <si>
    <t>黄鑫</t>
  </si>
  <si>
    <t>会计学</t>
  </si>
  <si>
    <t>会计201</t>
  </si>
  <si>
    <t>42004343</t>
  </si>
  <si>
    <t>普海平</t>
  </si>
  <si>
    <t>金融工程</t>
  </si>
  <si>
    <t>金融202</t>
  </si>
  <si>
    <t>42007163</t>
  </si>
  <si>
    <t>李柯锐</t>
  </si>
  <si>
    <t>信息管理与信息系统</t>
  </si>
  <si>
    <t>管信201</t>
  </si>
  <si>
    <t>42007304</t>
  </si>
  <si>
    <t>林诗轩</t>
  </si>
  <si>
    <t>文法学院</t>
  </si>
  <si>
    <t>法学</t>
  </si>
  <si>
    <t>法学202</t>
  </si>
  <si>
    <t>42008078</t>
  </si>
  <si>
    <t>孟令杰</t>
  </si>
  <si>
    <t>法学(辅修)</t>
  </si>
  <si>
    <t>法学20双</t>
  </si>
  <si>
    <t>42007118</t>
  </si>
  <si>
    <t>蒋克勤</t>
  </si>
  <si>
    <t>社会工作(社会管理)</t>
  </si>
  <si>
    <t>社工202</t>
  </si>
  <si>
    <t>42008085</t>
  </si>
  <si>
    <t>王艺蓉</t>
  </si>
  <si>
    <t>行政管理.</t>
  </si>
  <si>
    <t>行政202</t>
  </si>
  <si>
    <t>42008097</t>
  </si>
  <si>
    <t>杨琇钥</t>
  </si>
  <si>
    <t>外国语学院</t>
  </si>
  <si>
    <t>德语</t>
  </si>
  <si>
    <t>德语20</t>
  </si>
  <si>
    <t>崔思成</t>
  </si>
  <si>
    <t>日语</t>
  </si>
  <si>
    <t>日语201</t>
  </si>
  <si>
    <t>汪润民</t>
  </si>
  <si>
    <t>英语</t>
  </si>
  <si>
    <t>英语201</t>
  </si>
  <si>
    <t>薛淳锦</t>
  </si>
  <si>
    <t>兰依霖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</si>
</sst>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4" borderId="11" applyNumberFormat="0" applyAlignment="0" applyProtection="0">
      <alignment vertical="center"/>
    </xf>
    <xf numFmtId="0" fontId="2" fillId="0" borderId="0"/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6" fillId="34" borderId="12" applyNumberFormat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" fillId="0" borderId="0"/>
    <xf numFmtId="0" fontId="24" fillId="34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4" fillId="44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45" borderId="1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40" fillId="39" borderId="11" applyNumberFormat="0" applyAlignment="0" applyProtection="0">
      <alignment vertical="center"/>
    </xf>
    <xf numFmtId="0" fontId="2" fillId="40" borderId="19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78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78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0" xfId="80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4" fillId="0" borderId="0" xfId="79" applyFont="1" applyFill="1" applyBorder="1" applyAlignment="1">
      <alignment horizontal="center" vertical="center"/>
    </xf>
    <xf numFmtId="176" fontId="3" fillId="0" borderId="0" xfId="79" applyNumberFormat="1" applyFont="1" applyBorder="1" applyAlignment="1">
      <alignment horizontal="center" vertical="center" wrapText="1"/>
    </xf>
    <xf numFmtId="0" fontId="3" fillId="0" borderId="0" xfId="79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2" fillId="2" borderId="2" xfId="0" applyNumberFormat="1" applyFont="1" applyFill="1" applyBorder="1" applyAlignment="1" quotePrefix="1">
      <alignment horizontal="center" vertical="center"/>
    </xf>
    <xf numFmtId="49" fontId="0" fillId="0" borderId="2" xfId="0" applyNumberFormat="1" applyBorder="1" applyAlignment="1" quotePrefix="1">
      <alignment horizontal="center" vertical="center"/>
    </xf>
    <xf numFmtId="0" fontId="2" fillId="2" borderId="2" xfId="0" applyNumberFormat="1" applyFont="1" applyFill="1" applyBorder="1" applyAlignment="1" quotePrefix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40% - 强调文字颜色 4 2" xfId="52"/>
    <cellStyle name="40% - 强调文字颜色 1 2" xfId="53"/>
    <cellStyle name="40% - 强调文字颜色 2 2" xfId="54"/>
    <cellStyle name="40% - 强调文字颜色 5 2" xfId="55"/>
    <cellStyle name="输出 2" xfId="56"/>
    <cellStyle name="适中 2" xfId="57"/>
    <cellStyle name="40% - 强调文字颜色 6 2" xfId="58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4 2" xfId="69"/>
    <cellStyle name="60% - 强调文字颜色 5 2" xfId="70"/>
    <cellStyle name="60% - 强调文字颜色 6 2" xfId="71"/>
    <cellStyle name="标题 1 2" xfId="72"/>
    <cellStyle name="标题 2 2" xfId="73"/>
    <cellStyle name="标题 3 2" xfId="74"/>
    <cellStyle name="标题 4 2" xfId="75"/>
    <cellStyle name="标题 5" xfId="76"/>
    <cellStyle name="差 2" xfId="77"/>
    <cellStyle name="常规 2" xfId="78"/>
    <cellStyle name="常规 2 2" xfId="79"/>
    <cellStyle name="常规 4" xfId="80"/>
    <cellStyle name="好 2" xfId="81"/>
    <cellStyle name="汇总 2" xfId="82"/>
    <cellStyle name="检查单元格 2" xfId="83"/>
    <cellStyle name="解释性文本 2" xfId="84"/>
    <cellStyle name="警告文本 2" xfId="85"/>
    <cellStyle name="链接单元格 2" xfId="86"/>
    <cellStyle name="强调文字颜色 1 2" xfId="87"/>
    <cellStyle name="强调文字颜色 2 2" xfId="88"/>
    <cellStyle name="强调文字颜色 3 2" xfId="89"/>
    <cellStyle name="强调文字颜色 4 2" xfId="90"/>
    <cellStyle name="强调文字颜色 5 2" xfId="91"/>
    <cellStyle name="强调文字颜色 6 2" xfId="92"/>
    <cellStyle name="输入 2" xfId="93"/>
    <cellStyle name="注释 2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\&#21161;&#31649;\&#23398;&#38498;&#36820;&#22238;&#25104;&#32489;\2024&#23626;&#27605;&#19994;&#29983;&#26657;&#32423;&#31572;&#36777;&#25104;&#32489;&#30331;&#35760;&#34920;&#65288;&#31192;&#20070;&#65289;%20&#32463;&#316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\&#21161;&#31649;\&#23398;&#38498;&#36820;&#22238;&#25104;&#32489;\2024&#23626;&#27605;&#19994;&#29983;&#26657;&#32423;&#31572;&#36777;&#25104;&#32489;&#30331;&#35760;&#34920;&#65288;&#31192;&#20070;&#65289;20240612&#25991;&#2786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\&#21161;&#31649;\&#23398;&#38498;&#36820;&#22238;&#25104;&#32489;\2024&#23626;&#27605;&#19994;&#29983;&#26657;&#32423;&#31572;&#36777;&#25104;&#32489;&#30331;&#35760;&#34920;&#65288;&#31192;&#20070;&#65289;&#25968;&#2970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\&#21161;&#31649;\&#23398;&#38498;&#36820;&#22238;&#25104;&#32489;\2024&#23626;&#27605;&#19994;&#29983;&#26657;&#32423;&#31572;&#36777;&#25104;&#32489;&#30331;&#35760;&#34920;&#65288;&#31192;&#20070;&#65289;&#33258;&#21160;&#21270;&#26234;&#3302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\&#21161;&#31649;\&#23398;&#38498;&#36820;&#22238;&#25104;&#32489;\&#33021;&#29615;-2024&#23626;&#27605;&#19994;&#29983;&#26657;&#32423;&#31572;&#36777;&#25104;&#32489;&#30331;&#35760;&#34920;&#65288;&#31192;&#20070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\&#21161;&#31649;\&#23398;&#38498;&#36820;&#22238;&#25104;&#32489;\&#38468;&#20214;4%202024&#23626;&#27605;&#19994;&#29983;&#26657;&#32423;&#31572;&#36777;&#25104;&#32489;&#30331;&#35760;&#34920;&#65288;&#31192;&#20070;&#65289;-&#35745;&#3689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\&#21161;&#31649;\&#23398;&#38498;&#36820;&#22238;&#25104;&#32489;\2024&#23626;&#27605;&#19994;&#29983;&#26657;&#32423;&#31572;&#36777;&#25104;&#32489;&#30331;&#35760;&#34920;&#65288;&#31192;&#20070;&#65289;(6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D3" t="str">
            <v>42007299</v>
          </cell>
          <cell r="E3" t="str">
            <v>沈先粤</v>
          </cell>
          <cell r="F3">
            <v>86</v>
          </cell>
        </row>
        <row r="4">
          <cell r="D4" t="str">
            <v>42007259</v>
          </cell>
          <cell r="E4" t="str">
            <v>潘紫茵</v>
          </cell>
          <cell r="F4">
            <v>85</v>
          </cell>
        </row>
        <row r="5">
          <cell r="D5">
            <v>42007047</v>
          </cell>
          <cell r="E5" t="str">
            <v>杨家慧</v>
          </cell>
          <cell r="F5">
            <v>79</v>
          </cell>
        </row>
        <row r="6">
          <cell r="D6" t="str">
            <v>42007140</v>
          </cell>
          <cell r="E6" t="str">
            <v>郑婷婷</v>
          </cell>
          <cell r="F6">
            <v>85</v>
          </cell>
        </row>
        <row r="7">
          <cell r="D7" t="str">
            <v>42007147</v>
          </cell>
          <cell r="E7" t="str">
            <v>黄鑫</v>
          </cell>
          <cell r="F7">
            <v>82</v>
          </cell>
        </row>
        <row r="8">
          <cell r="D8" t="str">
            <v>42004343</v>
          </cell>
          <cell r="E8" t="str">
            <v>普海平</v>
          </cell>
          <cell r="F8">
            <v>61</v>
          </cell>
        </row>
        <row r="9">
          <cell r="D9" t="str">
            <v>42007163</v>
          </cell>
          <cell r="E9" t="str">
            <v>李柯锐</v>
          </cell>
          <cell r="F9">
            <v>80</v>
          </cell>
        </row>
        <row r="10">
          <cell r="D10" t="str">
            <v>42007304</v>
          </cell>
          <cell r="E10" t="str">
            <v>林诗轩</v>
          </cell>
          <cell r="F10">
            <v>80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D3" t="str">
            <v>42008078</v>
          </cell>
          <cell r="E3" t="str">
            <v>孟令杰</v>
          </cell>
          <cell r="F3">
            <v>88</v>
          </cell>
        </row>
        <row r="4">
          <cell r="D4" t="str">
            <v>42007118</v>
          </cell>
          <cell r="E4" t="str">
            <v>蒋克勤</v>
          </cell>
          <cell r="F4">
            <v>0</v>
          </cell>
        </row>
        <row r="5">
          <cell r="D5" t="str">
            <v>42008085</v>
          </cell>
          <cell r="E5" t="str">
            <v>王艺蓉</v>
          </cell>
          <cell r="F5">
            <v>86</v>
          </cell>
        </row>
        <row r="6">
          <cell r="D6" t="str">
            <v>42008097</v>
          </cell>
          <cell r="E6" t="str">
            <v>杨琇钥</v>
          </cell>
          <cell r="F6">
            <v>83</v>
          </cell>
        </row>
        <row r="7">
          <cell r="D7">
            <v>42009024</v>
          </cell>
          <cell r="E7" t="str">
            <v>崔思成</v>
          </cell>
          <cell r="F7">
            <v>82</v>
          </cell>
        </row>
        <row r="8">
          <cell r="D8">
            <v>42009098</v>
          </cell>
          <cell r="E8" t="str">
            <v>汪润民</v>
          </cell>
          <cell r="F8">
            <v>83</v>
          </cell>
        </row>
        <row r="9">
          <cell r="D9">
            <v>42009144</v>
          </cell>
          <cell r="E9" t="str">
            <v>薛淳锦</v>
          </cell>
          <cell r="F9">
            <v>88</v>
          </cell>
        </row>
        <row r="10">
          <cell r="D10">
            <v>42009007</v>
          </cell>
          <cell r="E10" t="str">
            <v>兰依霖</v>
          </cell>
          <cell r="F10">
            <v>81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D3">
            <v>42021108</v>
          </cell>
          <cell r="E3" t="str">
            <v>余家驹</v>
          </cell>
          <cell r="F3">
            <v>84</v>
          </cell>
        </row>
        <row r="4">
          <cell r="D4">
            <v>42021291</v>
          </cell>
          <cell r="E4" t="str">
            <v>何可悦</v>
          </cell>
          <cell r="F4">
            <v>86</v>
          </cell>
        </row>
        <row r="5">
          <cell r="D5">
            <v>42021122</v>
          </cell>
          <cell r="E5" t="str">
            <v>叶芸林</v>
          </cell>
          <cell r="F5">
            <v>80</v>
          </cell>
        </row>
        <row r="6">
          <cell r="D6">
            <v>42002102</v>
          </cell>
          <cell r="E6" t="str">
            <v>姚动</v>
          </cell>
          <cell r="F6">
            <v>89</v>
          </cell>
        </row>
        <row r="7">
          <cell r="D7">
            <v>42022066</v>
          </cell>
          <cell r="E7" t="str">
            <v>刘欣瑶</v>
          </cell>
          <cell r="F7">
            <v>90</v>
          </cell>
        </row>
        <row r="8">
          <cell r="D8">
            <v>42022040</v>
          </cell>
          <cell r="E8" t="str">
            <v>杜晓蕾</v>
          </cell>
          <cell r="F8">
            <v>90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D3">
            <v>42023008</v>
          </cell>
          <cell r="E3" t="str">
            <v>刘星宇</v>
          </cell>
          <cell r="F3">
            <v>68</v>
          </cell>
        </row>
        <row r="4">
          <cell r="D4">
            <v>42023032</v>
          </cell>
          <cell r="E4" t="str">
            <v>王建勇</v>
          </cell>
          <cell r="F4">
            <v>66</v>
          </cell>
        </row>
        <row r="5">
          <cell r="D5">
            <v>42023267</v>
          </cell>
          <cell r="E5" t="str">
            <v>李凌霄</v>
          </cell>
          <cell r="F5">
            <v>81</v>
          </cell>
        </row>
        <row r="6">
          <cell r="D6">
            <v>42023262</v>
          </cell>
          <cell r="E6" t="str">
            <v>许寒冰</v>
          </cell>
          <cell r="F6">
            <v>77</v>
          </cell>
        </row>
        <row r="7">
          <cell r="D7">
            <v>42023031</v>
          </cell>
          <cell r="E7" t="str">
            <v>王佳鹏</v>
          </cell>
          <cell r="F7">
            <v>73</v>
          </cell>
        </row>
        <row r="8">
          <cell r="D8">
            <v>42023060</v>
          </cell>
          <cell r="E8" t="str">
            <v>马榆骁</v>
          </cell>
          <cell r="F8">
            <v>72</v>
          </cell>
        </row>
        <row r="9">
          <cell r="D9">
            <v>42023150</v>
          </cell>
          <cell r="E9" t="str">
            <v>刘鉴霄</v>
          </cell>
          <cell r="F9">
            <v>72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D3" t="str">
            <v>42002033</v>
          </cell>
          <cell r="E3" t="str">
            <v>田兴来</v>
          </cell>
          <cell r="F3">
            <v>82</v>
          </cell>
        </row>
        <row r="4">
          <cell r="D4" t="str">
            <v>42002054</v>
          </cell>
          <cell r="E4" t="str">
            <v>黄俊杰</v>
          </cell>
          <cell r="F4">
            <v>87</v>
          </cell>
        </row>
        <row r="5">
          <cell r="D5" t="str">
            <v>42026148</v>
          </cell>
          <cell r="E5" t="str">
            <v>何思语</v>
          </cell>
          <cell r="F5">
            <v>87</v>
          </cell>
        </row>
        <row r="6">
          <cell r="D6" t="str">
            <v>42026203</v>
          </cell>
          <cell r="E6" t="str">
            <v>宋源蕊</v>
          </cell>
          <cell r="F6">
            <v>85</v>
          </cell>
        </row>
        <row r="7">
          <cell r="D7" t="str">
            <v>42026107</v>
          </cell>
          <cell r="E7" t="str">
            <v>韩东霖</v>
          </cell>
          <cell r="F7">
            <v>83</v>
          </cell>
        </row>
        <row r="8">
          <cell r="D8" t="str">
            <v>42026171</v>
          </cell>
          <cell r="E8" t="str">
            <v>李浩宇</v>
          </cell>
          <cell r="F8">
            <v>86</v>
          </cell>
        </row>
        <row r="9">
          <cell r="D9" t="str">
            <v>42018130</v>
          </cell>
          <cell r="E9" t="str">
            <v>孙梦</v>
          </cell>
          <cell r="F9">
            <v>88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D3" t="str">
            <v>42021059</v>
          </cell>
          <cell r="E3" t="str">
            <v>霍文泽</v>
          </cell>
          <cell r="F3">
            <v>82</v>
          </cell>
        </row>
        <row r="4">
          <cell r="D4" t="str">
            <v>42024120</v>
          </cell>
          <cell r="E4" t="str">
            <v>刘述非</v>
          </cell>
          <cell r="F4">
            <v>77</v>
          </cell>
        </row>
        <row r="5">
          <cell r="D5" t="str">
            <v>42021178</v>
          </cell>
          <cell r="E5" t="str">
            <v>程经纬</v>
          </cell>
          <cell r="F5">
            <v>85</v>
          </cell>
        </row>
        <row r="6">
          <cell r="D6" t="str">
            <v>42024281</v>
          </cell>
          <cell r="E6" t="str">
            <v>徐胜智</v>
          </cell>
          <cell r="F6">
            <v>84</v>
          </cell>
        </row>
        <row r="7">
          <cell r="D7" t="str">
            <v>42024338</v>
          </cell>
          <cell r="E7" t="str">
            <v>贾昂</v>
          </cell>
          <cell r="F7">
            <v>85</v>
          </cell>
        </row>
        <row r="8">
          <cell r="D8" t="str">
            <v>42024204</v>
          </cell>
          <cell r="E8" t="str">
            <v>王玉朋</v>
          </cell>
          <cell r="F8">
            <v>81</v>
          </cell>
        </row>
        <row r="9">
          <cell r="D9" t="str">
            <v>42024143</v>
          </cell>
          <cell r="E9" t="str">
            <v>褚志瑶</v>
          </cell>
          <cell r="F9">
            <v>78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D3" t="str">
            <v>42004131</v>
          </cell>
          <cell r="E3" t="str">
            <v>杨红保</v>
          </cell>
          <cell r="F3">
            <v>68</v>
          </cell>
        </row>
        <row r="4">
          <cell r="D4" t="str">
            <v>42004095</v>
          </cell>
          <cell r="E4" t="str">
            <v>于学志</v>
          </cell>
          <cell r="F4">
            <v>78</v>
          </cell>
        </row>
        <row r="5">
          <cell r="D5" t="str">
            <v>42004059</v>
          </cell>
          <cell r="E5" t="str">
            <v>胡澈宇</v>
          </cell>
          <cell r="F5">
            <v>87</v>
          </cell>
        </row>
        <row r="6">
          <cell r="D6" t="str">
            <v>42004135</v>
          </cell>
          <cell r="E6" t="str">
            <v>张润冬</v>
          </cell>
          <cell r="F6">
            <v>81</v>
          </cell>
        </row>
        <row r="7">
          <cell r="D7" t="str">
            <v>42004378</v>
          </cell>
          <cell r="E7" t="str">
            <v>王耀梓</v>
          </cell>
          <cell r="F7">
            <v>85</v>
          </cell>
        </row>
        <row r="8">
          <cell r="D8" t="str">
            <v>42004002</v>
          </cell>
          <cell r="E8" t="str">
            <v>王哲</v>
          </cell>
          <cell r="F8">
            <v>79</v>
          </cell>
        </row>
        <row r="9">
          <cell r="D9" t="str">
            <v>42004264</v>
          </cell>
          <cell r="E9" t="str">
            <v>王朝辉</v>
          </cell>
          <cell r="F9">
            <v>84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81"/>
  <sheetViews>
    <sheetView tabSelected="1" topLeftCell="A22" workbookViewId="0">
      <selection activeCell="N57" sqref="N57"/>
    </sheetView>
  </sheetViews>
  <sheetFormatPr defaultColWidth="9" defaultRowHeight="13.5"/>
  <cols>
    <col min="1" max="1" width="6" style="2" customWidth="1"/>
    <col min="2" max="2" width="22.6333333333333" style="2" customWidth="1"/>
    <col min="3" max="3" width="27.1333333333333" style="2" customWidth="1"/>
    <col min="4" max="5" width="12.25" style="2" customWidth="1"/>
    <col min="6" max="6" width="16" style="2" customWidth="1"/>
    <col min="7" max="7" width="14.1083333333333" style="3" customWidth="1"/>
    <col min="8" max="9" width="9" style="3"/>
  </cols>
  <sheetData>
    <row r="1" ht="41.25" customHeight="1" spans="1:7">
      <c r="A1" s="4" t="s">
        <v>0</v>
      </c>
      <c r="B1" s="4"/>
      <c r="C1" s="4"/>
      <c r="D1" s="4"/>
      <c r="E1" s="4"/>
      <c r="F1" s="4"/>
      <c r="G1" s="4"/>
    </row>
    <row r="2" ht="25.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0.1" customHeight="1" spans="1:9">
      <c r="A3" s="5">
        <v>1</v>
      </c>
      <c r="B3" s="5" t="s">
        <v>8</v>
      </c>
      <c r="C3" s="5" t="s">
        <v>9</v>
      </c>
      <c r="D3" s="5" t="s">
        <v>10</v>
      </c>
      <c r="E3" s="5">
        <v>42027300</v>
      </c>
      <c r="F3" s="6" t="s">
        <v>11</v>
      </c>
      <c r="G3" s="5">
        <v>89</v>
      </c>
      <c r="H3" s="7"/>
      <c r="I3" s="7"/>
    </row>
    <row r="4" ht="20.1" customHeight="1" spans="1:7">
      <c r="A4" s="5">
        <v>2</v>
      </c>
      <c r="B4" s="5" t="s">
        <v>8</v>
      </c>
      <c r="C4" s="5" t="s">
        <v>12</v>
      </c>
      <c r="D4" s="5" t="s">
        <v>13</v>
      </c>
      <c r="E4" s="5">
        <v>42027131</v>
      </c>
      <c r="F4" s="6" t="s">
        <v>14</v>
      </c>
      <c r="G4" s="5">
        <v>87</v>
      </c>
    </row>
    <row r="5" ht="20.1" customHeight="1" spans="1:7">
      <c r="A5" s="5">
        <v>3</v>
      </c>
      <c r="B5" s="5" t="s">
        <v>8</v>
      </c>
      <c r="C5" s="5" t="s">
        <v>15</v>
      </c>
      <c r="D5" s="5" t="s">
        <v>16</v>
      </c>
      <c r="E5" s="5">
        <v>42027234</v>
      </c>
      <c r="F5" s="6" t="s">
        <v>17</v>
      </c>
      <c r="G5" s="5">
        <v>93</v>
      </c>
    </row>
    <row r="6" ht="20.1" customHeight="1" spans="1:7">
      <c r="A6" s="5">
        <v>4</v>
      </c>
      <c r="B6" s="5" t="s">
        <v>8</v>
      </c>
      <c r="C6" s="5" t="s">
        <v>18</v>
      </c>
      <c r="D6" s="5" t="s">
        <v>19</v>
      </c>
      <c r="E6" s="5">
        <v>42027050</v>
      </c>
      <c r="F6" s="6" t="s">
        <v>20</v>
      </c>
      <c r="G6" s="5">
        <v>82</v>
      </c>
    </row>
    <row r="7" ht="20.1" customHeight="1" spans="1:7">
      <c r="A7" s="5">
        <v>5</v>
      </c>
      <c r="B7" s="5" t="s">
        <v>8</v>
      </c>
      <c r="C7" s="5" t="s">
        <v>18</v>
      </c>
      <c r="D7" s="5" t="s">
        <v>21</v>
      </c>
      <c r="E7" s="5">
        <v>42027315</v>
      </c>
      <c r="F7" s="6" t="s">
        <v>22</v>
      </c>
      <c r="G7" s="5">
        <v>73</v>
      </c>
    </row>
    <row r="8" ht="20.1" customHeight="1" spans="1:9">
      <c r="A8" s="5">
        <v>6</v>
      </c>
      <c r="B8" s="5" t="s">
        <v>23</v>
      </c>
      <c r="C8" s="8" t="s">
        <v>24</v>
      </c>
      <c r="D8" s="8" t="s">
        <v>25</v>
      </c>
      <c r="E8" s="9">
        <v>42018150</v>
      </c>
      <c r="F8" s="6" t="s">
        <v>26</v>
      </c>
      <c r="G8" s="5">
        <v>86</v>
      </c>
      <c r="H8" s="7"/>
      <c r="I8" s="7"/>
    </row>
    <row r="9" ht="20.1" customHeight="1" spans="1:9">
      <c r="A9" s="5">
        <v>7</v>
      </c>
      <c r="B9" s="5" t="s">
        <v>27</v>
      </c>
      <c r="C9" s="5" t="s">
        <v>28</v>
      </c>
      <c r="D9" s="5" t="s">
        <v>29</v>
      </c>
      <c r="E9" s="18" t="s">
        <v>30</v>
      </c>
      <c r="F9" s="6" t="s">
        <v>31</v>
      </c>
      <c r="G9" s="5">
        <f>VLOOKUP(E9,[5]Sheet1!$D$3:$F$9,3,0)</f>
        <v>82</v>
      </c>
      <c r="H9" s="7"/>
      <c r="I9" s="7"/>
    </row>
    <row r="10" ht="20.1" customHeight="1" spans="1:9">
      <c r="A10" s="5">
        <v>8</v>
      </c>
      <c r="B10" s="5" t="s">
        <v>27</v>
      </c>
      <c r="C10" s="8" t="s">
        <v>32</v>
      </c>
      <c r="D10" s="8" t="s">
        <v>33</v>
      </c>
      <c r="E10" s="19" t="s">
        <v>34</v>
      </c>
      <c r="F10" s="6" t="s">
        <v>35</v>
      </c>
      <c r="G10" s="5">
        <f>VLOOKUP(E10,[5]Sheet1!$D$3:$F$9,3,0)</f>
        <v>87</v>
      </c>
      <c r="H10" s="7"/>
      <c r="I10" s="7"/>
    </row>
    <row r="11" ht="20.1" customHeight="1" spans="1:9">
      <c r="A11" s="5">
        <v>9</v>
      </c>
      <c r="B11" s="5" t="s">
        <v>36</v>
      </c>
      <c r="C11" s="8" t="s">
        <v>37</v>
      </c>
      <c r="D11" s="8" t="s">
        <v>38</v>
      </c>
      <c r="E11" s="19" t="s">
        <v>39</v>
      </c>
      <c r="F11" s="6" t="s">
        <v>40</v>
      </c>
      <c r="G11" s="5">
        <f>VLOOKUP(E11,[5]Sheet1!$D$3:$F$9,3,0)</f>
        <v>87</v>
      </c>
      <c r="H11" s="12"/>
      <c r="I11" s="12"/>
    </row>
    <row r="12" ht="20.1" customHeight="1" spans="1:7">
      <c r="A12" s="5">
        <v>10</v>
      </c>
      <c r="B12" s="5" t="s">
        <v>36</v>
      </c>
      <c r="C12" s="8" t="s">
        <v>41</v>
      </c>
      <c r="D12" s="8" t="s">
        <v>42</v>
      </c>
      <c r="E12" s="19" t="s">
        <v>43</v>
      </c>
      <c r="F12" s="6" t="s">
        <v>44</v>
      </c>
      <c r="G12" s="5">
        <f>VLOOKUP(E12,[5]Sheet1!$D$3:$F$9,3,0)</f>
        <v>85</v>
      </c>
    </row>
    <row r="13" ht="20.1" customHeight="1" spans="1:7">
      <c r="A13" s="5">
        <v>11</v>
      </c>
      <c r="B13" s="5" t="s">
        <v>36</v>
      </c>
      <c r="C13" s="8" t="s">
        <v>45</v>
      </c>
      <c r="D13" s="8" t="s">
        <v>46</v>
      </c>
      <c r="E13" s="19" t="s">
        <v>47</v>
      </c>
      <c r="F13" s="6" t="s">
        <v>48</v>
      </c>
      <c r="G13" s="5">
        <f>VLOOKUP(E13,[5]Sheet1!$D$3:$F$9,3,0)</f>
        <v>83</v>
      </c>
    </row>
    <row r="14" ht="20.1" customHeight="1" spans="1:7">
      <c r="A14" s="5">
        <v>12</v>
      </c>
      <c r="B14" s="5" t="s">
        <v>36</v>
      </c>
      <c r="C14" s="8" t="s">
        <v>49</v>
      </c>
      <c r="D14" s="8" t="s">
        <v>50</v>
      </c>
      <c r="E14" s="19" t="s">
        <v>51</v>
      </c>
      <c r="F14" s="6" t="s">
        <v>52</v>
      </c>
      <c r="G14" s="5">
        <f>VLOOKUP(E14,[5]Sheet1!$D$3:$F$9,3,0)</f>
        <v>86</v>
      </c>
    </row>
    <row r="15" ht="20.1" customHeight="1" spans="1:7">
      <c r="A15" s="5">
        <v>13</v>
      </c>
      <c r="B15" s="5" t="s">
        <v>23</v>
      </c>
      <c r="C15" s="8" t="s">
        <v>53</v>
      </c>
      <c r="D15" s="8" t="s">
        <v>54</v>
      </c>
      <c r="E15" s="19" t="s">
        <v>55</v>
      </c>
      <c r="F15" s="6" t="s">
        <v>56</v>
      </c>
      <c r="G15" s="5">
        <f>VLOOKUP(E15,[5]Sheet1!$D$3:$F$9,3,0)</f>
        <v>88</v>
      </c>
    </row>
    <row r="16" ht="20.1" customHeight="1" spans="1:7">
      <c r="A16" s="5">
        <v>14</v>
      </c>
      <c r="B16" s="5" t="s">
        <v>57</v>
      </c>
      <c r="C16" s="8" t="s">
        <v>58</v>
      </c>
      <c r="D16" s="8" t="s">
        <v>59</v>
      </c>
      <c r="E16" s="9">
        <v>42003004</v>
      </c>
      <c r="F16" s="6" t="s">
        <v>60</v>
      </c>
      <c r="G16" s="8">
        <v>86</v>
      </c>
    </row>
    <row r="17" ht="20.1" customHeight="1" spans="1:9">
      <c r="A17" s="5">
        <v>15</v>
      </c>
      <c r="B17" s="5" t="s">
        <v>57</v>
      </c>
      <c r="C17" s="5" t="s">
        <v>61</v>
      </c>
      <c r="D17" s="5" t="s">
        <v>62</v>
      </c>
      <c r="E17" s="13">
        <v>42003290</v>
      </c>
      <c r="F17" s="6" t="s">
        <v>63</v>
      </c>
      <c r="G17" s="5">
        <v>84</v>
      </c>
      <c r="H17" s="14"/>
      <c r="I17" s="14"/>
    </row>
    <row r="18" ht="20.1" customHeight="1" spans="1:9">
      <c r="A18" s="5">
        <v>16</v>
      </c>
      <c r="B18" s="5" t="s">
        <v>57</v>
      </c>
      <c r="C18" s="5" t="s">
        <v>64</v>
      </c>
      <c r="D18" s="5" t="s">
        <v>65</v>
      </c>
      <c r="E18" s="13">
        <v>42002106</v>
      </c>
      <c r="F18" s="6" t="s">
        <v>66</v>
      </c>
      <c r="G18" s="5">
        <v>83</v>
      </c>
      <c r="H18" s="14"/>
      <c r="I18" s="14"/>
    </row>
    <row r="19" ht="20.1" customHeight="1" spans="1:7">
      <c r="A19" s="5">
        <v>17</v>
      </c>
      <c r="B19" s="5" t="s">
        <v>57</v>
      </c>
      <c r="C19" s="5" t="s">
        <v>67</v>
      </c>
      <c r="D19" s="5" t="s">
        <v>68</v>
      </c>
      <c r="E19" s="13">
        <v>42003022</v>
      </c>
      <c r="F19" s="6" t="s">
        <v>69</v>
      </c>
      <c r="G19" s="5">
        <v>84</v>
      </c>
    </row>
    <row r="20" customFormat="1" ht="20.1" customHeight="1" spans="1:9">
      <c r="A20" s="5">
        <v>18</v>
      </c>
      <c r="B20" s="5" t="s">
        <v>57</v>
      </c>
      <c r="C20" s="5" t="s">
        <v>70</v>
      </c>
      <c r="D20" s="5" t="s">
        <v>71</v>
      </c>
      <c r="E20" s="13">
        <v>42003127</v>
      </c>
      <c r="F20" s="6" t="s">
        <v>72</v>
      </c>
      <c r="G20" s="5">
        <v>86</v>
      </c>
      <c r="H20" s="3"/>
      <c r="I20" s="3"/>
    </row>
    <row r="21" ht="20.1" customHeight="1" spans="1:9">
      <c r="A21" s="5">
        <v>19</v>
      </c>
      <c r="B21" s="5" t="s">
        <v>57</v>
      </c>
      <c r="C21" s="5" t="s">
        <v>73</v>
      </c>
      <c r="D21" s="5" t="s">
        <v>74</v>
      </c>
      <c r="E21" s="13">
        <v>42003030</v>
      </c>
      <c r="F21" s="6" t="s">
        <v>75</v>
      </c>
      <c r="G21" s="5">
        <v>86</v>
      </c>
      <c r="H21" s="15"/>
      <c r="I21" s="15"/>
    </row>
    <row r="22" ht="20.1" customHeight="1" spans="1:12">
      <c r="A22" s="5">
        <v>20</v>
      </c>
      <c r="B22" s="5" t="s">
        <v>57</v>
      </c>
      <c r="C22" s="5" t="s">
        <v>76</v>
      </c>
      <c r="D22" s="5" t="s">
        <v>77</v>
      </c>
      <c r="E22" s="13">
        <v>42003057</v>
      </c>
      <c r="F22" s="6" t="s">
        <v>78</v>
      </c>
      <c r="G22" s="5">
        <v>89</v>
      </c>
      <c r="J22" s="3"/>
      <c r="K22" s="3"/>
      <c r="L22" s="3"/>
    </row>
    <row r="23" ht="20.1" customHeight="1" spans="1:12">
      <c r="A23" s="5">
        <v>21</v>
      </c>
      <c r="B23" s="5" t="s">
        <v>23</v>
      </c>
      <c r="C23" s="5" t="s">
        <v>79</v>
      </c>
      <c r="D23" s="5" t="s">
        <v>80</v>
      </c>
      <c r="E23" s="13">
        <v>42018026</v>
      </c>
      <c r="F23" s="6" t="s">
        <v>81</v>
      </c>
      <c r="G23" s="5">
        <v>86</v>
      </c>
      <c r="H23" s="16"/>
      <c r="I23" s="16"/>
      <c r="J23" s="3"/>
      <c r="K23" s="3"/>
      <c r="L23" s="3"/>
    </row>
    <row r="24" ht="20.1" customHeight="1" spans="1:12">
      <c r="A24" s="5">
        <v>22</v>
      </c>
      <c r="B24" s="5" t="s">
        <v>82</v>
      </c>
      <c r="C24" s="5" t="s">
        <v>83</v>
      </c>
      <c r="D24" s="5" t="s">
        <v>84</v>
      </c>
      <c r="E24" s="20" t="s">
        <v>85</v>
      </c>
      <c r="F24" s="6" t="s">
        <v>86</v>
      </c>
      <c r="G24" s="5">
        <f>VLOOKUP(E24,[7]Sheet1!$D$3:$F$9,3,0)</f>
        <v>68</v>
      </c>
      <c r="H24" s="16"/>
      <c r="I24" s="16"/>
      <c r="J24" s="16"/>
      <c r="K24" s="16"/>
      <c r="L24" s="16"/>
    </row>
    <row r="25" ht="20.1" customHeight="1" spans="1:12">
      <c r="A25" s="5">
        <v>23</v>
      </c>
      <c r="B25" s="5" t="s">
        <v>82</v>
      </c>
      <c r="C25" s="5" t="s">
        <v>87</v>
      </c>
      <c r="D25" s="5" t="s">
        <v>88</v>
      </c>
      <c r="E25" s="20" t="s">
        <v>89</v>
      </c>
      <c r="F25" s="6" t="s">
        <v>90</v>
      </c>
      <c r="G25" s="5">
        <f>VLOOKUP(E25,[7]Sheet1!$D$3:$F$9,3,0)</f>
        <v>78</v>
      </c>
      <c r="H25" s="16"/>
      <c r="I25" s="16"/>
      <c r="J25" s="16"/>
      <c r="K25" s="16"/>
      <c r="L25" s="16"/>
    </row>
    <row r="26" ht="20.1" customHeight="1" spans="1:12">
      <c r="A26" s="5">
        <v>24</v>
      </c>
      <c r="B26" s="5" t="s">
        <v>82</v>
      </c>
      <c r="C26" s="5" t="s">
        <v>91</v>
      </c>
      <c r="D26" s="5" t="s">
        <v>92</v>
      </c>
      <c r="E26" s="20" t="s">
        <v>93</v>
      </c>
      <c r="F26" s="6" t="s">
        <v>94</v>
      </c>
      <c r="G26" s="5">
        <f>VLOOKUP(E26,[7]Sheet1!$D$3:$F$9,3,0)</f>
        <v>87</v>
      </c>
      <c r="H26" s="16"/>
      <c r="I26" s="16"/>
      <c r="J26" s="16"/>
      <c r="K26" s="16"/>
      <c r="L26" s="16"/>
    </row>
    <row r="27" ht="20.1" customHeight="1" spans="1:12">
      <c r="A27" s="5">
        <v>25</v>
      </c>
      <c r="B27" s="5" t="s">
        <v>82</v>
      </c>
      <c r="C27" s="5" t="s">
        <v>95</v>
      </c>
      <c r="D27" s="5" t="s">
        <v>96</v>
      </c>
      <c r="E27" s="20" t="s">
        <v>97</v>
      </c>
      <c r="F27" s="6" t="s">
        <v>98</v>
      </c>
      <c r="G27" s="5">
        <f>VLOOKUP(E27,[7]Sheet1!$D$3:$F$9,3,0)</f>
        <v>81</v>
      </c>
      <c r="J27" s="16"/>
      <c r="K27" s="16"/>
      <c r="L27" s="16"/>
    </row>
    <row r="28" customFormat="1" ht="20.1" customHeight="1" spans="1:12">
      <c r="A28" s="5">
        <v>26</v>
      </c>
      <c r="B28" s="5" t="s">
        <v>82</v>
      </c>
      <c r="C28" s="5" t="s">
        <v>95</v>
      </c>
      <c r="D28" s="5" t="s">
        <v>99</v>
      </c>
      <c r="E28" s="20" t="s">
        <v>100</v>
      </c>
      <c r="F28" s="6" t="s">
        <v>101</v>
      </c>
      <c r="G28" s="5">
        <f>VLOOKUP(E28,[7]Sheet1!$D$3:$F$9,3,0)</f>
        <v>85</v>
      </c>
      <c r="H28" s="3"/>
      <c r="I28" s="3"/>
      <c r="J28" s="3"/>
      <c r="K28" s="3"/>
      <c r="L28" s="3"/>
    </row>
    <row r="29" customFormat="1" ht="20.1" customHeight="1" spans="1:12">
      <c r="A29" s="5">
        <v>27</v>
      </c>
      <c r="B29" s="5" t="s">
        <v>82</v>
      </c>
      <c r="C29" s="5" t="s">
        <v>102</v>
      </c>
      <c r="D29" s="5" t="s">
        <v>103</v>
      </c>
      <c r="E29" s="20" t="s">
        <v>104</v>
      </c>
      <c r="F29" s="6" t="s">
        <v>105</v>
      </c>
      <c r="G29" s="5">
        <f>VLOOKUP(E29,[7]Sheet1!$D$3:$F$9,3,0)</f>
        <v>79</v>
      </c>
      <c r="H29" s="3"/>
      <c r="I29" s="3"/>
      <c r="J29" s="3"/>
      <c r="K29" s="3"/>
      <c r="L29" s="3"/>
    </row>
    <row r="30" customFormat="1" ht="20.1" customHeight="1" spans="1:12">
      <c r="A30" s="5">
        <v>28</v>
      </c>
      <c r="B30" s="5" t="s">
        <v>82</v>
      </c>
      <c r="C30" s="5" t="s">
        <v>106</v>
      </c>
      <c r="D30" s="5" t="s">
        <v>107</v>
      </c>
      <c r="E30" s="20" t="s">
        <v>108</v>
      </c>
      <c r="F30" s="6" t="s">
        <v>109</v>
      </c>
      <c r="G30" s="5">
        <f>VLOOKUP(E30,[7]Sheet1!$D$3:$F$9,3,0)</f>
        <v>84</v>
      </c>
      <c r="H30" s="3"/>
      <c r="I30" s="3"/>
      <c r="J30" s="3"/>
      <c r="K30" s="3"/>
      <c r="L30" s="3"/>
    </row>
    <row r="31" customFormat="1" ht="20.1" customHeight="1" spans="1:12">
      <c r="A31" s="5">
        <v>29</v>
      </c>
      <c r="B31" s="5" t="s">
        <v>110</v>
      </c>
      <c r="C31" s="5" t="s">
        <v>111</v>
      </c>
      <c r="D31" s="5" t="s">
        <v>112</v>
      </c>
      <c r="E31" s="13">
        <v>42023008</v>
      </c>
      <c r="F31" s="6" t="s">
        <v>113</v>
      </c>
      <c r="G31" s="5">
        <f>VLOOKUP(E31,[4]Sheet1!$D$3:$F$9,3,0)</f>
        <v>68</v>
      </c>
      <c r="H31" s="3"/>
      <c r="I31" s="3"/>
      <c r="J31" s="3"/>
      <c r="K31" s="3"/>
      <c r="L31" s="3"/>
    </row>
    <row r="32" customFormat="1" ht="20.1" customHeight="1" spans="1:9">
      <c r="A32" s="5">
        <v>30</v>
      </c>
      <c r="B32" s="5" t="s">
        <v>110</v>
      </c>
      <c r="C32" s="5" t="s">
        <v>111</v>
      </c>
      <c r="D32" s="5" t="s">
        <v>112</v>
      </c>
      <c r="E32" s="13">
        <v>42023032</v>
      </c>
      <c r="F32" s="6" t="s">
        <v>114</v>
      </c>
      <c r="G32" s="5">
        <f>VLOOKUP(E32,[4]Sheet1!$D$3:$F$9,3,0)</f>
        <v>66</v>
      </c>
      <c r="H32" s="3"/>
      <c r="I32" s="3"/>
    </row>
    <row r="33" customFormat="1" ht="20.1" customHeight="1" spans="1:9">
      <c r="A33" s="5">
        <v>31</v>
      </c>
      <c r="B33" s="5" t="s">
        <v>110</v>
      </c>
      <c r="C33" s="5" t="s">
        <v>115</v>
      </c>
      <c r="D33" s="5" t="s">
        <v>116</v>
      </c>
      <c r="E33" s="13">
        <v>42023267</v>
      </c>
      <c r="F33" s="6" t="s">
        <v>117</v>
      </c>
      <c r="G33" s="5">
        <f>VLOOKUP(E33,[4]Sheet1!$D$3:$F$9,3,0)</f>
        <v>81</v>
      </c>
      <c r="H33" s="3"/>
      <c r="I33" s="3"/>
    </row>
    <row r="34" customFormat="1" ht="20.1" customHeight="1" spans="1:9">
      <c r="A34" s="5">
        <v>32</v>
      </c>
      <c r="B34" s="5" t="s">
        <v>110</v>
      </c>
      <c r="C34" s="5" t="s">
        <v>115</v>
      </c>
      <c r="D34" s="5" t="s">
        <v>116</v>
      </c>
      <c r="E34" s="13">
        <v>42023262</v>
      </c>
      <c r="F34" s="6" t="s">
        <v>118</v>
      </c>
      <c r="G34" s="5">
        <f>VLOOKUP(E34,[4]Sheet1!$D$3:$F$9,3,0)</f>
        <v>77</v>
      </c>
      <c r="H34" s="3"/>
      <c r="I34" s="3"/>
    </row>
    <row r="35" customFormat="1" ht="20.1" customHeight="1" spans="1:9">
      <c r="A35" s="5">
        <v>33</v>
      </c>
      <c r="B35" s="5" t="s">
        <v>110</v>
      </c>
      <c r="C35" s="5" t="s">
        <v>115</v>
      </c>
      <c r="D35" s="5" t="s">
        <v>119</v>
      </c>
      <c r="E35" s="13">
        <v>42023031</v>
      </c>
      <c r="F35" s="6" t="s">
        <v>120</v>
      </c>
      <c r="G35" s="5">
        <f>VLOOKUP(E35,[4]Sheet1!$D$3:$F$9,3,0)</f>
        <v>73</v>
      </c>
      <c r="H35" s="3"/>
      <c r="I35" s="3"/>
    </row>
    <row r="36" customFormat="1" ht="20.1" customHeight="1" spans="1:9">
      <c r="A36" s="5">
        <v>34</v>
      </c>
      <c r="B36" s="5" t="s">
        <v>121</v>
      </c>
      <c r="C36" s="5" t="s">
        <v>122</v>
      </c>
      <c r="D36" s="5" t="s">
        <v>123</v>
      </c>
      <c r="E36" s="13">
        <v>42023060</v>
      </c>
      <c r="F36" s="6" t="s">
        <v>124</v>
      </c>
      <c r="G36" s="5">
        <f>VLOOKUP(E36,[4]Sheet1!$D$3:$F$9,3,0)</f>
        <v>72</v>
      </c>
      <c r="H36" s="3"/>
      <c r="I36" s="3"/>
    </row>
    <row r="37" customFormat="1" ht="20.1" customHeight="1" spans="1:9">
      <c r="A37" s="5">
        <v>35</v>
      </c>
      <c r="B37" s="5" t="s">
        <v>121</v>
      </c>
      <c r="C37" s="5" t="s">
        <v>122</v>
      </c>
      <c r="D37" s="5" t="s">
        <v>125</v>
      </c>
      <c r="E37" s="13">
        <v>42023150</v>
      </c>
      <c r="F37" s="6" t="s">
        <v>126</v>
      </c>
      <c r="G37" s="5">
        <f>VLOOKUP(E37,[4]Sheet1!$D$3:$F$9,3,0)</f>
        <v>72</v>
      </c>
      <c r="H37" s="3"/>
      <c r="I37" s="3"/>
    </row>
    <row r="38" customFormat="1" ht="20.1" customHeight="1" spans="1:9">
      <c r="A38" s="5">
        <v>36</v>
      </c>
      <c r="B38" s="5" t="s">
        <v>127</v>
      </c>
      <c r="C38" s="5" t="s">
        <v>128</v>
      </c>
      <c r="D38" s="5" t="s">
        <v>129</v>
      </c>
      <c r="E38" s="5" t="s">
        <v>130</v>
      </c>
      <c r="F38" s="6" t="s">
        <v>131</v>
      </c>
      <c r="G38" s="5">
        <f>VLOOKUP(E38,[6]Sheet1!$D$3:$F$9,3,0)</f>
        <v>82</v>
      </c>
      <c r="H38" s="3"/>
      <c r="I38" s="3"/>
    </row>
    <row r="39" customFormat="1" ht="20.1" customHeight="1" spans="1:9">
      <c r="A39" s="5">
        <v>37</v>
      </c>
      <c r="B39" s="5" t="s">
        <v>127</v>
      </c>
      <c r="C39" s="5" t="s">
        <v>128</v>
      </c>
      <c r="D39" s="5" t="s">
        <v>132</v>
      </c>
      <c r="E39" s="5" t="s">
        <v>133</v>
      </c>
      <c r="F39" s="6" t="s">
        <v>134</v>
      </c>
      <c r="G39" s="5">
        <f>VLOOKUP(E39,[6]Sheet1!$D$3:$F$9,3,0)</f>
        <v>77</v>
      </c>
      <c r="H39" s="3"/>
      <c r="I39" s="3"/>
    </row>
    <row r="40" customFormat="1" ht="20.1" customHeight="1" spans="1:9">
      <c r="A40" s="5">
        <v>38</v>
      </c>
      <c r="B40" s="5" t="s">
        <v>127</v>
      </c>
      <c r="C40" s="5" t="s">
        <v>128</v>
      </c>
      <c r="D40" s="5" t="s">
        <v>135</v>
      </c>
      <c r="E40" s="5" t="s">
        <v>136</v>
      </c>
      <c r="F40" s="6" t="s">
        <v>137</v>
      </c>
      <c r="G40" s="5">
        <f>VLOOKUP(E40,[6]Sheet1!$D$3:$F$9,3,0)</f>
        <v>85</v>
      </c>
      <c r="H40" s="3"/>
      <c r="I40" s="3"/>
    </row>
    <row r="41" customFormat="1" ht="20.1" customHeight="1" spans="1:9">
      <c r="A41" s="5">
        <v>39</v>
      </c>
      <c r="B41" s="5" t="s">
        <v>127</v>
      </c>
      <c r="C41" s="5" t="s">
        <v>138</v>
      </c>
      <c r="D41" s="5" t="s">
        <v>139</v>
      </c>
      <c r="E41" s="5" t="s">
        <v>140</v>
      </c>
      <c r="F41" s="6" t="s">
        <v>141</v>
      </c>
      <c r="G41" s="5">
        <f>VLOOKUP(E41,[6]Sheet1!$D$3:$F$9,3,0)</f>
        <v>84</v>
      </c>
      <c r="H41" s="3"/>
      <c r="I41" s="3"/>
    </row>
    <row r="42" customFormat="1" ht="20.1" customHeight="1" spans="1:9">
      <c r="A42" s="5">
        <v>40</v>
      </c>
      <c r="B42" s="5" t="s">
        <v>127</v>
      </c>
      <c r="C42" s="5" t="s">
        <v>138</v>
      </c>
      <c r="D42" s="5" t="s">
        <v>142</v>
      </c>
      <c r="E42" s="5" t="s">
        <v>143</v>
      </c>
      <c r="F42" s="6" t="s">
        <v>144</v>
      </c>
      <c r="G42" s="5">
        <f>VLOOKUP(E42,[6]Sheet1!$D$3:$F$9,3,0)</f>
        <v>85</v>
      </c>
      <c r="H42" s="3"/>
      <c r="I42" s="3"/>
    </row>
    <row r="43" customFormat="1" ht="20.1" customHeight="1" spans="1:9">
      <c r="A43" s="5">
        <v>41</v>
      </c>
      <c r="B43" s="5" t="s">
        <v>127</v>
      </c>
      <c r="C43" s="5" t="s">
        <v>145</v>
      </c>
      <c r="D43" s="5" t="s">
        <v>146</v>
      </c>
      <c r="E43" s="5" t="s">
        <v>147</v>
      </c>
      <c r="F43" s="6" t="s">
        <v>148</v>
      </c>
      <c r="G43" s="5">
        <f>VLOOKUP(E43,[6]Sheet1!$D$3:$F$9,3,0)</f>
        <v>81</v>
      </c>
      <c r="H43" s="3"/>
      <c r="I43" s="3"/>
    </row>
    <row r="44" customFormat="1" ht="20.1" customHeight="1" spans="1:9">
      <c r="A44" s="5">
        <v>42</v>
      </c>
      <c r="B44" s="5" t="s">
        <v>127</v>
      </c>
      <c r="C44" s="5" t="s">
        <v>149</v>
      </c>
      <c r="D44" s="5" t="s">
        <v>150</v>
      </c>
      <c r="E44" s="5" t="s">
        <v>151</v>
      </c>
      <c r="F44" s="6" t="s">
        <v>152</v>
      </c>
      <c r="G44" s="5">
        <f>VLOOKUP(E44,[6]Sheet1!$D$3:$F$9,3,0)</f>
        <v>78</v>
      </c>
      <c r="H44" s="3"/>
      <c r="I44" s="3"/>
    </row>
    <row r="45" customFormat="1" ht="20.1" customHeight="1" spans="1:9">
      <c r="A45" s="5">
        <v>43</v>
      </c>
      <c r="B45" s="5" t="s">
        <v>153</v>
      </c>
      <c r="C45" s="5" t="s">
        <v>154</v>
      </c>
      <c r="D45" s="5" t="s">
        <v>155</v>
      </c>
      <c r="E45" s="13">
        <v>42021108</v>
      </c>
      <c r="F45" s="6" t="s">
        <v>156</v>
      </c>
      <c r="G45" s="5">
        <f>VLOOKUP(E45,[3]Sheet1!$D$3:$F$8,3,0)</f>
        <v>84</v>
      </c>
      <c r="H45" s="3"/>
      <c r="I45" s="3"/>
    </row>
    <row r="46" customFormat="1" ht="20.1" customHeight="1" spans="1:9">
      <c r="A46" s="5">
        <v>44</v>
      </c>
      <c r="B46" s="5" t="s">
        <v>153</v>
      </c>
      <c r="C46" s="5" t="s">
        <v>157</v>
      </c>
      <c r="D46" s="5" t="s">
        <v>158</v>
      </c>
      <c r="E46" s="13">
        <v>42021291</v>
      </c>
      <c r="F46" s="6" t="s">
        <v>159</v>
      </c>
      <c r="G46" s="5">
        <f>VLOOKUP(E46,[3]Sheet1!$D$3:$F$8,3,0)</f>
        <v>86</v>
      </c>
      <c r="H46" s="3"/>
      <c r="I46" s="3"/>
    </row>
    <row r="47" customFormat="1" ht="20.1" customHeight="1" spans="1:9">
      <c r="A47" s="5">
        <v>45</v>
      </c>
      <c r="B47" s="5" t="s">
        <v>153</v>
      </c>
      <c r="C47" s="5" t="s">
        <v>160</v>
      </c>
      <c r="D47" s="5" t="s">
        <v>161</v>
      </c>
      <c r="E47" s="13">
        <v>42021122</v>
      </c>
      <c r="F47" s="6" t="s">
        <v>162</v>
      </c>
      <c r="G47" s="5">
        <f>VLOOKUP(E47,[3]Sheet1!$D$3:$F$8,3,0)</f>
        <v>80</v>
      </c>
      <c r="H47" s="3"/>
      <c r="I47" s="3"/>
    </row>
    <row r="48" customFormat="1" ht="20.1" customHeight="1" spans="1:9">
      <c r="A48" s="5">
        <v>46</v>
      </c>
      <c r="B48" s="5" t="s">
        <v>153</v>
      </c>
      <c r="C48" s="5" t="s">
        <v>163</v>
      </c>
      <c r="D48" s="5" t="s">
        <v>164</v>
      </c>
      <c r="E48" s="13">
        <v>42002102</v>
      </c>
      <c r="F48" s="6" t="s">
        <v>165</v>
      </c>
      <c r="G48" s="5">
        <f>VLOOKUP(E48,[3]Sheet1!$D$3:$F$8,3,0)</f>
        <v>89</v>
      </c>
      <c r="H48" s="3"/>
      <c r="I48" s="3"/>
    </row>
    <row r="49" customFormat="1" ht="20.1" customHeight="1" spans="1:9">
      <c r="A49" s="5">
        <v>47</v>
      </c>
      <c r="B49" s="5" t="s">
        <v>166</v>
      </c>
      <c r="C49" s="5" t="s">
        <v>167</v>
      </c>
      <c r="D49" s="5" t="s">
        <v>168</v>
      </c>
      <c r="E49" s="13">
        <v>42022066</v>
      </c>
      <c r="F49" s="6" t="s">
        <v>169</v>
      </c>
      <c r="G49" s="5">
        <f>VLOOKUP(E49,[3]Sheet1!$D$3:$F$8,3,0)</f>
        <v>90</v>
      </c>
      <c r="H49" s="3"/>
      <c r="I49" s="3"/>
    </row>
    <row r="50" customFormat="1" ht="20.1" customHeight="1" spans="1:9">
      <c r="A50" s="5">
        <v>48</v>
      </c>
      <c r="B50" s="5" t="s">
        <v>166</v>
      </c>
      <c r="C50" s="5" t="s">
        <v>170</v>
      </c>
      <c r="D50" s="5" t="s">
        <v>171</v>
      </c>
      <c r="E50" s="13">
        <v>42022040</v>
      </c>
      <c r="F50" s="6" t="s">
        <v>172</v>
      </c>
      <c r="G50" s="5">
        <f>VLOOKUP(E50,[3]Sheet1!$D$3:$F$8,3,0)</f>
        <v>90</v>
      </c>
      <c r="H50" s="3"/>
      <c r="I50" s="3"/>
    </row>
    <row r="51" customFormat="1" ht="20.1" customHeight="1" spans="1:9">
      <c r="A51" s="5">
        <v>49</v>
      </c>
      <c r="B51" s="5" t="s">
        <v>173</v>
      </c>
      <c r="C51" s="5" t="s">
        <v>174</v>
      </c>
      <c r="D51" s="5" t="s">
        <v>175</v>
      </c>
      <c r="E51" s="5" t="s">
        <v>176</v>
      </c>
      <c r="F51" s="6" t="s">
        <v>177</v>
      </c>
      <c r="G51" s="5">
        <f>VLOOKUP(E51,[1]Sheet1!$D$3:$F$10,3,0)</f>
        <v>86</v>
      </c>
      <c r="H51" s="3"/>
      <c r="I51" s="3"/>
    </row>
    <row r="52" customFormat="1" ht="20.1" customHeight="1" spans="1:9">
      <c r="A52" s="5">
        <v>50</v>
      </c>
      <c r="B52" s="5" t="s">
        <v>173</v>
      </c>
      <c r="C52" s="5" t="s">
        <v>178</v>
      </c>
      <c r="D52" s="5" t="s">
        <v>179</v>
      </c>
      <c r="E52" s="5" t="s">
        <v>180</v>
      </c>
      <c r="F52" s="6" t="s">
        <v>181</v>
      </c>
      <c r="G52" s="5">
        <f>VLOOKUP(E52,[1]Sheet1!$D$3:$F$10,3,0)</f>
        <v>85</v>
      </c>
      <c r="H52" s="3"/>
      <c r="I52" s="3"/>
    </row>
    <row r="53" ht="20.1" customHeight="1" spans="1:7">
      <c r="A53" s="5">
        <v>51</v>
      </c>
      <c r="B53" s="5" t="s">
        <v>173</v>
      </c>
      <c r="C53" s="5" t="s">
        <v>182</v>
      </c>
      <c r="D53" s="5" t="s">
        <v>183</v>
      </c>
      <c r="E53" s="5">
        <v>42007047</v>
      </c>
      <c r="F53" s="6" t="s">
        <v>184</v>
      </c>
      <c r="G53" s="5">
        <f>VLOOKUP(E53,[1]Sheet1!$D$3:$F$10,3,0)</f>
        <v>79</v>
      </c>
    </row>
    <row r="54" ht="20.1" customHeight="1" spans="1:7">
      <c r="A54" s="5">
        <v>52</v>
      </c>
      <c r="B54" s="5" t="s">
        <v>173</v>
      </c>
      <c r="C54" s="5" t="s">
        <v>185</v>
      </c>
      <c r="D54" s="5" t="s">
        <v>186</v>
      </c>
      <c r="E54" s="5" t="s">
        <v>187</v>
      </c>
      <c r="F54" s="6" t="s">
        <v>188</v>
      </c>
      <c r="G54" s="5">
        <f>VLOOKUP(E54,[1]Sheet1!$D$3:$F$10,3,0)</f>
        <v>85</v>
      </c>
    </row>
    <row r="55" ht="20.1" customHeight="1" spans="1:7">
      <c r="A55" s="5">
        <v>53</v>
      </c>
      <c r="B55" s="5" t="s">
        <v>173</v>
      </c>
      <c r="C55" s="5" t="s">
        <v>185</v>
      </c>
      <c r="D55" s="5" t="s">
        <v>186</v>
      </c>
      <c r="E55" s="5" t="s">
        <v>189</v>
      </c>
      <c r="F55" s="6" t="s">
        <v>190</v>
      </c>
      <c r="G55" s="5">
        <f>VLOOKUP(E55,[1]Sheet1!$D$3:$F$10,3,0)</f>
        <v>82</v>
      </c>
    </row>
    <row r="56" ht="20.1" customHeight="1" spans="1:7">
      <c r="A56" s="5">
        <v>54</v>
      </c>
      <c r="B56" s="5" t="s">
        <v>173</v>
      </c>
      <c r="C56" s="5" t="s">
        <v>191</v>
      </c>
      <c r="D56" s="5" t="s">
        <v>192</v>
      </c>
      <c r="E56" s="5" t="s">
        <v>193</v>
      </c>
      <c r="F56" s="6" t="s">
        <v>194</v>
      </c>
      <c r="G56" s="5">
        <f>VLOOKUP(E56,[1]Sheet1!$D$3:$F$10,3,0)</f>
        <v>61</v>
      </c>
    </row>
    <row r="57" ht="20.1" customHeight="1" spans="1:7">
      <c r="A57" s="5">
        <v>55</v>
      </c>
      <c r="B57" s="5" t="s">
        <v>173</v>
      </c>
      <c r="C57" s="5" t="s">
        <v>195</v>
      </c>
      <c r="D57" s="5" t="s">
        <v>196</v>
      </c>
      <c r="E57" s="5" t="s">
        <v>197</v>
      </c>
      <c r="F57" s="6" t="s">
        <v>198</v>
      </c>
      <c r="G57" s="5">
        <f>VLOOKUP(E57,[1]Sheet1!$D$3:$F$10,3,0)</f>
        <v>80</v>
      </c>
    </row>
    <row r="58" ht="20.1" customHeight="1" spans="1:7">
      <c r="A58" s="5">
        <v>56</v>
      </c>
      <c r="B58" s="5" t="s">
        <v>173</v>
      </c>
      <c r="C58" s="5" t="s">
        <v>199</v>
      </c>
      <c r="D58" s="5" t="s">
        <v>200</v>
      </c>
      <c r="E58" s="5" t="s">
        <v>201</v>
      </c>
      <c r="F58" s="6" t="s">
        <v>202</v>
      </c>
      <c r="G58" s="5">
        <f>VLOOKUP(E58,[1]Sheet1!$D$3:$F$10,3,0)</f>
        <v>80</v>
      </c>
    </row>
    <row r="59" ht="20.1" customHeight="1" spans="1:7">
      <c r="A59" s="5">
        <v>57</v>
      </c>
      <c r="B59" s="5" t="s">
        <v>203</v>
      </c>
      <c r="C59" s="5" t="s">
        <v>204</v>
      </c>
      <c r="D59" s="5" t="s">
        <v>205</v>
      </c>
      <c r="E59" s="5" t="s">
        <v>206</v>
      </c>
      <c r="F59" s="6" t="s">
        <v>207</v>
      </c>
      <c r="G59" s="5">
        <f>VLOOKUP(E59,[2]Sheet1!$D$3:$F$10,3,0)</f>
        <v>88</v>
      </c>
    </row>
    <row r="60" ht="20.1" customHeight="1" spans="1:7">
      <c r="A60" s="5">
        <v>58</v>
      </c>
      <c r="B60" s="5" t="s">
        <v>203</v>
      </c>
      <c r="C60" s="5" t="s">
        <v>208</v>
      </c>
      <c r="D60" s="5" t="s">
        <v>209</v>
      </c>
      <c r="E60" s="5" t="s">
        <v>210</v>
      </c>
      <c r="F60" s="6" t="s">
        <v>211</v>
      </c>
      <c r="G60" s="5">
        <f>VLOOKUP(E60,[2]Sheet1!$D$3:$F$10,3,0)</f>
        <v>0</v>
      </c>
    </row>
    <row r="61" ht="20.1" customHeight="1" spans="1:7">
      <c r="A61" s="5">
        <v>59</v>
      </c>
      <c r="B61" s="5" t="s">
        <v>203</v>
      </c>
      <c r="C61" s="5" t="s">
        <v>212</v>
      </c>
      <c r="D61" s="5" t="s">
        <v>213</v>
      </c>
      <c r="E61" s="5" t="s">
        <v>214</v>
      </c>
      <c r="F61" s="6" t="s">
        <v>215</v>
      </c>
      <c r="G61" s="5">
        <f>VLOOKUP(E61,[2]Sheet1!$D$3:$F$10,3,0)</f>
        <v>86</v>
      </c>
    </row>
    <row r="62" ht="20.1" customHeight="1" spans="1:7">
      <c r="A62" s="5">
        <v>60</v>
      </c>
      <c r="B62" s="5" t="s">
        <v>203</v>
      </c>
      <c r="C62" s="5" t="s">
        <v>216</v>
      </c>
      <c r="D62" s="5" t="s">
        <v>217</v>
      </c>
      <c r="E62" s="5" t="s">
        <v>218</v>
      </c>
      <c r="F62" s="6" t="s">
        <v>219</v>
      </c>
      <c r="G62" s="5">
        <f>VLOOKUP(E62,[2]Sheet1!$D$3:$F$10,3,0)</f>
        <v>83</v>
      </c>
    </row>
    <row r="63" ht="20.1" customHeight="1" spans="1:7">
      <c r="A63" s="5">
        <v>61</v>
      </c>
      <c r="B63" s="5" t="s">
        <v>220</v>
      </c>
      <c r="C63" s="5" t="s">
        <v>221</v>
      </c>
      <c r="D63" s="5" t="s">
        <v>222</v>
      </c>
      <c r="E63" s="13">
        <v>42009024</v>
      </c>
      <c r="F63" s="6" t="s">
        <v>223</v>
      </c>
      <c r="G63" s="5">
        <f>VLOOKUP(E63,[2]Sheet1!$D$3:$F$10,3,0)</f>
        <v>82</v>
      </c>
    </row>
    <row r="64" ht="20.1" customHeight="1" spans="1:7">
      <c r="A64" s="5">
        <v>62</v>
      </c>
      <c r="B64" s="5" t="s">
        <v>220</v>
      </c>
      <c r="C64" s="5" t="s">
        <v>224</v>
      </c>
      <c r="D64" s="5" t="s">
        <v>225</v>
      </c>
      <c r="E64" s="13">
        <v>42009098</v>
      </c>
      <c r="F64" s="6" t="s">
        <v>226</v>
      </c>
      <c r="G64" s="5">
        <f>VLOOKUP(E64,[2]Sheet1!$D$3:$F$10,3,0)</f>
        <v>83</v>
      </c>
    </row>
    <row r="65" ht="20.1" customHeight="1" spans="1:7">
      <c r="A65" s="5">
        <v>63</v>
      </c>
      <c r="B65" s="5" t="s">
        <v>220</v>
      </c>
      <c r="C65" s="5" t="s">
        <v>227</v>
      </c>
      <c r="D65" s="5" t="s">
        <v>228</v>
      </c>
      <c r="E65" s="5">
        <v>42009144</v>
      </c>
      <c r="F65" s="5" t="s">
        <v>229</v>
      </c>
      <c r="G65" s="5">
        <f>VLOOKUP(E65,[2]Sheet1!$D$3:$F$10,3,0)</f>
        <v>88</v>
      </c>
    </row>
    <row r="66" ht="20.1" customHeight="1" spans="1:7">
      <c r="A66" s="5">
        <v>64</v>
      </c>
      <c r="B66" s="5" t="s">
        <v>220</v>
      </c>
      <c r="C66" s="5" t="s">
        <v>227</v>
      </c>
      <c r="D66" s="5" t="s">
        <v>228</v>
      </c>
      <c r="E66" s="5">
        <v>42009007</v>
      </c>
      <c r="F66" s="5" t="s">
        <v>230</v>
      </c>
      <c r="G66" s="5">
        <f>VLOOKUP(E66,[2]Sheet1!$D$3:$F$10,3,0)</f>
        <v>81</v>
      </c>
    </row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s="1" customFormat="1" ht="20.1" customHeight="1" spans="1:9">
      <c r="A79" s="2"/>
      <c r="B79" s="2"/>
      <c r="C79" s="2"/>
      <c r="D79" s="2"/>
      <c r="E79" s="2"/>
      <c r="F79" s="2"/>
      <c r="G79" s="17"/>
      <c r="H79" s="17"/>
      <c r="I79" s="17"/>
    </row>
    <row r="80" customFormat="1" ht="20.1" customHeight="1" spans="1:9">
      <c r="A80" s="2"/>
      <c r="B80" s="2"/>
      <c r="C80" s="2"/>
      <c r="D80" s="2"/>
      <c r="E80" s="2"/>
      <c r="F80" s="2"/>
      <c r="G80" s="14"/>
      <c r="H80" s="14"/>
      <c r="I80" s="14"/>
    </row>
    <row r="81" ht="19.5" customHeight="1"/>
  </sheetData>
  <mergeCells count="1">
    <mergeCell ref="A1:G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王欢</cp:lastModifiedBy>
  <dcterms:created xsi:type="dcterms:W3CDTF">2014-06-17T06:36:00Z</dcterms:created>
  <cp:lastPrinted>2021-06-18T02:21:00Z</cp:lastPrinted>
  <dcterms:modified xsi:type="dcterms:W3CDTF">2024-06-13T01:16:52Z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55DE180CB10A4D72831F049AB58BAFA2_13</vt:lpwstr>
  </property>
  <property fmtid="{D5CDD505-2E9C-101B-9397-08002B2CF9AE}" pid="3" name="KSOProductBuildVer">
    <vt:lpwstr>2052-12.1.0.16929</vt:lpwstr>
  </property>
</Properties>
</file>