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教务科工作文件\108_学院路共同体\公选课\2020年下半年\成绩\"/>
    </mc:Choice>
  </mc:AlternateContent>
  <bookViews>
    <workbookView xWindow="-120" yWindow="-120" windowWidth="29040" windowHeight="15840"/>
  </bookViews>
  <sheets>
    <sheet name="本校选外校学生名单 (2)" sheetId="1" r:id="rId1"/>
    <sheet name="Sheet1" sheetId="2" r:id="rId2"/>
  </sheets>
  <definedNames>
    <definedName name="_xlnm._FilterDatabase" localSheetId="0" hidden="1">'本校选外校学生名单 (2)'!$A$2:$J$2</definedName>
    <definedName name="_xlnm.Print_Titles" localSheetId="0">'本校选外校学生名单 (2)'!$1:$2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0" i="1" l="1"/>
  <c r="H50" i="1"/>
  <c r="I50" i="1"/>
  <c r="G44" i="1"/>
  <c r="H44" i="1"/>
  <c r="I44" i="1"/>
  <c r="G53" i="1"/>
  <c r="H53" i="1"/>
  <c r="I53" i="1"/>
  <c r="G33" i="1"/>
  <c r="H33" i="1"/>
  <c r="I33" i="1"/>
  <c r="G22" i="1"/>
  <c r="H22" i="1"/>
  <c r="I22" i="1"/>
  <c r="G56" i="1"/>
  <c r="H56" i="1"/>
  <c r="I56" i="1"/>
  <c r="G51" i="1"/>
  <c r="H51" i="1"/>
  <c r="I51" i="1"/>
  <c r="G62" i="1"/>
  <c r="H62" i="1"/>
  <c r="I62" i="1"/>
  <c r="G63" i="1"/>
  <c r="H63" i="1"/>
  <c r="I63" i="1"/>
  <c r="G64" i="1"/>
  <c r="H64" i="1"/>
  <c r="I64" i="1"/>
  <c r="G9" i="1" l="1"/>
  <c r="G42" i="1" l="1"/>
  <c r="H42" i="1"/>
  <c r="I42" i="1"/>
  <c r="G15" i="1"/>
  <c r="H15" i="1"/>
  <c r="I15" i="1"/>
  <c r="G36" i="1"/>
  <c r="H36" i="1"/>
  <c r="I36" i="1"/>
  <c r="G40" i="1"/>
  <c r="H40" i="1"/>
  <c r="I40" i="1"/>
  <c r="G18" i="1"/>
  <c r="H18" i="1"/>
  <c r="I18" i="1"/>
  <c r="G30" i="1"/>
  <c r="H30" i="1"/>
  <c r="I30" i="1"/>
  <c r="G37" i="1"/>
  <c r="H37" i="1"/>
  <c r="I37" i="1"/>
  <c r="G28" i="1"/>
  <c r="H28" i="1"/>
  <c r="I28" i="1"/>
  <c r="G14" i="1"/>
  <c r="H14" i="1"/>
  <c r="I14" i="1"/>
  <c r="G6" i="1"/>
  <c r="H6" i="1"/>
  <c r="I6" i="1"/>
  <c r="G54" i="1"/>
  <c r="H54" i="1"/>
  <c r="I54" i="1"/>
  <c r="G16" i="1"/>
  <c r="H16" i="1"/>
  <c r="I16" i="1"/>
  <c r="G35" i="1"/>
  <c r="H35" i="1"/>
  <c r="I35" i="1"/>
  <c r="G13" i="1"/>
  <c r="H13" i="1"/>
  <c r="I13" i="1"/>
  <c r="G58" i="1"/>
  <c r="H58" i="1"/>
  <c r="I58" i="1"/>
  <c r="H9" i="1"/>
  <c r="I9" i="1"/>
  <c r="G45" i="1"/>
  <c r="H45" i="1"/>
  <c r="I45" i="1"/>
  <c r="G46" i="1"/>
  <c r="H46" i="1"/>
  <c r="I46" i="1"/>
  <c r="G8" i="1"/>
  <c r="H8" i="1"/>
  <c r="I8" i="1"/>
  <c r="G52" i="1"/>
  <c r="H52" i="1"/>
  <c r="I52" i="1"/>
  <c r="G4" i="1"/>
  <c r="H4" i="1"/>
  <c r="I4" i="1"/>
  <c r="G41" i="1"/>
  <c r="H41" i="1"/>
  <c r="I41" i="1"/>
  <c r="G39" i="1"/>
  <c r="H39" i="1"/>
  <c r="I39" i="1"/>
  <c r="G47" i="1"/>
  <c r="H47" i="1"/>
  <c r="I47" i="1"/>
  <c r="G5" i="1"/>
  <c r="H5" i="1"/>
  <c r="I5" i="1"/>
  <c r="G61" i="1"/>
  <c r="H61" i="1"/>
  <c r="I61" i="1"/>
  <c r="G19" i="1"/>
  <c r="H19" i="1"/>
  <c r="I19" i="1"/>
  <c r="G43" i="1"/>
  <c r="H43" i="1"/>
  <c r="I43" i="1"/>
  <c r="G60" i="1"/>
  <c r="H60" i="1"/>
  <c r="I60" i="1"/>
  <c r="G12" i="1"/>
  <c r="H12" i="1"/>
  <c r="I12" i="1"/>
  <c r="G34" i="1"/>
  <c r="H34" i="1"/>
  <c r="I34" i="1"/>
  <c r="G17" i="1"/>
  <c r="H17" i="1"/>
  <c r="I17" i="1"/>
  <c r="G59" i="1"/>
  <c r="H59" i="1"/>
  <c r="I59" i="1"/>
  <c r="G48" i="1"/>
  <c r="H48" i="1"/>
  <c r="I48" i="1"/>
  <c r="G20" i="1"/>
  <c r="H20" i="1"/>
  <c r="I20" i="1"/>
  <c r="G27" i="1"/>
  <c r="H27" i="1"/>
  <c r="I27" i="1"/>
  <c r="G57" i="1"/>
  <c r="H57" i="1"/>
  <c r="I57" i="1"/>
  <c r="G3" i="1"/>
  <c r="H3" i="1"/>
  <c r="I3" i="1"/>
  <c r="G10" i="1"/>
  <c r="H10" i="1"/>
  <c r="I10" i="1"/>
  <c r="G26" i="1"/>
  <c r="H26" i="1"/>
  <c r="I26" i="1"/>
  <c r="G11" i="1"/>
  <c r="H11" i="1"/>
  <c r="I11" i="1"/>
  <c r="G23" i="1"/>
  <c r="H23" i="1"/>
  <c r="I23" i="1"/>
  <c r="G24" i="1"/>
  <c r="H24" i="1"/>
  <c r="I24" i="1"/>
  <c r="G31" i="1"/>
  <c r="H31" i="1"/>
  <c r="I31" i="1"/>
  <c r="G25" i="1"/>
  <c r="H25" i="1"/>
  <c r="I25" i="1"/>
  <c r="G38" i="1"/>
  <c r="H38" i="1"/>
  <c r="I38" i="1"/>
  <c r="G32" i="1"/>
  <c r="H32" i="1"/>
  <c r="I32" i="1"/>
  <c r="G29" i="1"/>
  <c r="H29" i="1"/>
  <c r="I29" i="1"/>
  <c r="G65" i="1"/>
  <c r="H65" i="1"/>
  <c r="I65" i="1"/>
  <c r="G55" i="1"/>
  <c r="H55" i="1"/>
  <c r="I55" i="1"/>
  <c r="G7" i="1"/>
  <c r="H7" i="1"/>
  <c r="I7" i="1"/>
  <c r="G21" i="1"/>
  <c r="H21" i="1"/>
  <c r="I21" i="1"/>
  <c r="G49" i="1"/>
  <c r="H49" i="1"/>
  <c r="I49" i="1"/>
</calcChain>
</file>

<file path=xl/sharedStrings.xml><?xml version="1.0" encoding="utf-8"?>
<sst xmlns="http://schemas.openxmlformats.org/spreadsheetml/2006/main" count="573" uniqueCount="283">
  <si>
    <t>序号</t>
  </si>
  <si>
    <t>开课学校</t>
  </si>
  <si>
    <t>课程</t>
  </si>
  <si>
    <t>学时</t>
  </si>
  <si>
    <t>姓名</t>
  </si>
  <si>
    <t>学号</t>
  </si>
  <si>
    <t>学院</t>
  </si>
  <si>
    <t>专业</t>
  </si>
  <si>
    <t>班级</t>
  </si>
  <si>
    <t>成绩</t>
  </si>
  <si>
    <t>缺课</t>
  </si>
  <si>
    <t>自动化</t>
  </si>
  <si>
    <t>中国地质大学（北京）</t>
  </si>
  <si>
    <t>缺考</t>
  </si>
  <si>
    <t>日语</t>
  </si>
  <si>
    <t>冶金工程</t>
  </si>
  <si>
    <t>法学</t>
  </si>
  <si>
    <t>土木工程</t>
  </si>
  <si>
    <t>英语</t>
  </si>
  <si>
    <t>北京大学医学部</t>
  </si>
  <si>
    <t>健康免疫学</t>
  </si>
  <si>
    <t>北京师范大学</t>
  </si>
  <si>
    <t>数学与应用数学</t>
  </si>
  <si>
    <t>北京林业大学</t>
  </si>
  <si>
    <t>北京航空航天大学</t>
  </si>
  <si>
    <t>机械</t>
  </si>
  <si>
    <t>首都体育学院</t>
  </si>
  <si>
    <t>北京科技大学</t>
  </si>
  <si>
    <t>应用物理学</t>
  </si>
  <si>
    <t>国际经济与贸易</t>
  </si>
  <si>
    <t>文法</t>
  </si>
  <si>
    <t>数理</t>
  </si>
  <si>
    <t>外语</t>
  </si>
  <si>
    <t>计通</t>
  </si>
  <si>
    <t>土资</t>
  </si>
  <si>
    <t>冶金</t>
  </si>
  <si>
    <t>英语1701</t>
  </si>
  <si>
    <t>成年期常见疾病的早期预防</t>
  </si>
  <si>
    <t>杨青青</t>
  </si>
  <si>
    <t>杜斌</t>
  </si>
  <si>
    <t>中国股票市场</t>
  </si>
  <si>
    <t>马瑜培</t>
  </si>
  <si>
    <t>北京语言大学</t>
  </si>
  <si>
    <t>晚清与民国</t>
  </si>
  <si>
    <t>播音主持艺术A班</t>
  </si>
  <si>
    <t>计算机科学与技术</t>
  </si>
  <si>
    <t>高工</t>
  </si>
  <si>
    <t>法学181</t>
  </si>
  <si>
    <t>法学183</t>
  </si>
  <si>
    <t>行政管理.</t>
  </si>
  <si>
    <t>行政181</t>
  </si>
  <si>
    <t>物理1801</t>
  </si>
  <si>
    <t>国贸182</t>
  </si>
  <si>
    <t>牟天钰</t>
  </si>
  <si>
    <t>营养与疾病</t>
  </si>
  <si>
    <t>吴冰</t>
  </si>
  <si>
    <t>能环</t>
  </si>
  <si>
    <t>环境工程</t>
  </si>
  <si>
    <t>缺作业</t>
  </si>
  <si>
    <t>公关礼仪</t>
  </si>
  <si>
    <t>陈浩天</t>
  </si>
  <si>
    <t>孙佳纯</t>
  </si>
  <si>
    <t>地震与地震灾害</t>
  </si>
  <si>
    <t>宝石鉴定与欣赏</t>
  </si>
  <si>
    <t>吕憬</t>
  </si>
  <si>
    <t>王韵然</t>
  </si>
  <si>
    <t>兰博</t>
  </si>
  <si>
    <t>胡磊</t>
  </si>
  <si>
    <t>洪朝</t>
  </si>
  <si>
    <t>王泓宁</t>
  </si>
  <si>
    <t>张柏莹</t>
  </si>
  <si>
    <t>王昊</t>
  </si>
  <si>
    <t>食品、药品和化妆品安全性问题</t>
  </si>
  <si>
    <t>史学名家的治史历程与方法（The experience and method of historians' learning）</t>
  </si>
  <si>
    <t>实用新闻学</t>
  </si>
  <si>
    <t>巫晓航</t>
  </si>
  <si>
    <t>英语音乐剧欣赏</t>
  </si>
  <si>
    <t>张俊豪</t>
  </si>
  <si>
    <t>代江玥</t>
  </si>
  <si>
    <t>周立婷</t>
  </si>
  <si>
    <t>江亚桥</t>
  </si>
  <si>
    <t>中西方歌剧赏析</t>
  </si>
  <si>
    <t>张鹤枥</t>
  </si>
  <si>
    <t>今天的日本</t>
  </si>
  <si>
    <t>吕搏琛</t>
  </si>
  <si>
    <t>严璁琪</t>
  </si>
  <si>
    <t>国际象棋</t>
  </si>
  <si>
    <t>钟菲</t>
  </si>
  <si>
    <t>粉末冶金先进制备技术导论（材料学）</t>
  </si>
  <si>
    <t>刘悦</t>
  </si>
  <si>
    <t>毛泽潇</t>
  </si>
  <si>
    <t>张佳誉</t>
  </si>
  <si>
    <t>陈子迅</t>
  </si>
  <si>
    <t>杨泽宇</t>
  </si>
  <si>
    <t>张子健</t>
  </si>
  <si>
    <t>蔬食营养学之从科学瘦身及健身谈起</t>
  </si>
  <si>
    <t>张挺</t>
  </si>
  <si>
    <t>王韵涵</t>
  </si>
  <si>
    <t>大学日语（初级）</t>
  </si>
  <si>
    <t>李晓莹</t>
  </si>
  <si>
    <t>翻译导论</t>
  </si>
  <si>
    <t>朱助助</t>
  </si>
  <si>
    <t>航空航天技术MOOC</t>
  </si>
  <si>
    <t>王康晟</t>
  </si>
  <si>
    <t>苏雅晨</t>
  </si>
  <si>
    <t>芭蕾艺术鉴赏</t>
  </si>
  <si>
    <t>英汉语言文化对比与翻译</t>
  </si>
  <si>
    <t>郭家慧</t>
  </si>
  <si>
    <t>闫柯政</t>
  </si>
  <si>
    <t>贾慧雅</t>
  </si>
  <si>
    <t>路啸宇</t>
  </si>
  <si>
    <t>英语演讲</t>
  </si>
  <si>
    <t>飞机系统概论</t>
  </si>
  <si>
    <t>英语应用能力训练与提高（雅思）</t>
  </si>
  <si>
    <t>张美琪</t>
  </si>
  <si>
    <t>杨斯雁</t>
  </si>
  <si>
    <t>甘子琛</t>
  </si>
  <si>
    <t>刘咏婧</t>
  </si>
  <si>
    <t>白小东</t>
  </si>
  <si>
    <t>林汇通</t>
  </si>
  <si>
    <t>41709070</t>
  </si>
  <si>
    <t>41707195</t>
  </si>
  <si>
    <t>吕博琛</t>
  </si>
  <si>
    <t>管理</t>
  </si>
  <si>
    <t>国贸172</t>
  </si>
  <si>
    <t>41707336</t>
  </si>
  <si>
    <t>工程管理</t>
  </si>
  <si>
    <t>工管172</t>
  </si>
  <si>
    <t>41703004</t>
  </si>
  <si>
    <t>材料</t>
  </si>
  <si>
    <t>材料科学与工程(实验班)</t>
  </si>
  <si>
    <t>材料1701</t>
  </si>
  <si>
    <t>41702125</t>
  </si>
  <si>
    <t>冶金1705</t>
  </si>
  <si>
    <t>41609104</t>
  </si>
  <si>
    <t>42004328</t>
  </si>
  <si>
    <t>机械类</t>
  </si>
  <si>
    <t>机械2011</t>
  </si>
  <si>
    <t>42021020</t>
  </si>
  <si>
    <t>理科试验班</t>
  </si>
  <si>
    <t>理实2001</t>
  </si>
  <si>
    <t>42024107</t>
  </si>
  <si>
    <t>计算机类</t>
  </si>
  <si>
    <t>计2004</t>
  </si>
  <si>
    <t>42024114</t>
  </si>
  <si>
    <t>42024090</t>
  </si>
  <si>
    <t>41927219</t>
  </si>
  <si>
    <t>采矿工程</t>
  </si>
  <si>
    <t>采矿191</t>
  </si>
  <si>
    <t>41927124</t>
  </si>
  <si>
    <t>土木194</t>
  </si>
  <si>
    <t>41927010</t>
  </si>
  <si>
    <t>应用物理学(黄昆英才班)</t>
  </si>
  <si>
    <t>黄昆班19</t>
  </si>
  <si>
    <t>41926067</t>
  </si>
  <si>
    <t>能源与动力工程</t>
  </si>
  <si>
    <t>能动191</t>
  </si>
  <si>
    <t>41922106</t>
  </si>
  <si>
    <t>计193</t>
  </si>
  <si>
    <t>41921248</t>
  </si>
  <si>
    <t>物理1902</t>
  </si>
  <si>
    <t>41921262</t>
  </si>
  <si>
    <t>41921112</t>
  </si>
  <si>
    <t>数学191</t>
  </si>
  <si>
    <t>41918117</t>
  </si>
  <si>
    <t>自动化(卓越计划)</t>
  </si>
  <si>
    <t>自E192</t>
  </si>
  <si>
    <t>41909124</t>
  </si>
  <si>
    <t>英语191</t>
  </si>
  <si>
    <t>41909132</t>
  </si>
  <si>
    <t>41909135</t>
  </si>
  <si>
    <t>日语192</t>
  </si>
  <si>
    <t>41908160</t>
  </si>
  <si>
    <t>行政192</t>
  </si>
  <si>
    <t>41908097</t>
  </si>
  <si>
    <t>法学192</t>
  </si>
  <si>
    <t>41907315</t>
  </si>
  <si>
    <t>大数据管理与应用</t>
  </si>
  <si>
    <t>大数据192</t>
  </si>
  <si>
    <t>41903327</t>
  </si>
  <si>
    <t>材料科学与工程</t>
  </si>
  <si>
    <t>材科193</t>
  </si>
  <si>
    <t>41903250</t>
  </si>
  <si>
    <t>材料成型及控制工程</t>
  </si>
  <si>
    <t>材控192</t>
  </si>
  <si>
    <t>41903253</t>
  </si>
  <si>
    <t>41903210</t>
  </si>
  <si>
    <t>材料物理</t>
  </si>
  <si>
    <t>材物192</t>
  </si>
  <si>
    <t>41903123</t>
  </si>
  <si>
    <t>材科191</t>
  </si>
  <si>
    <t>81903015</t>
  </si>
  <si>
    <t>新材料(双培)</t>
  </si>
  <si>
    <t>材料U19</t>
  </si>
  <si>
    <t>81903019</t>
  </si>
  <si>
    <t>41823163</t>
  </si>
  <si>
    <t>信息管理与信息系统</t>
  </si>
  <si>
    <t>管信182</t>
  </si>
  <si>
    <t>41802194</t>
  </si>
  <si>
    <t>冶金1806</t>
  </si>
  <si>
    <t>41802055</t>
  </si>
  <si>
    <t>材科182</t>
  </si>
  <si>
    <t>41802108</t>
  </si>
  <si>
    <t>冶金1804</t>
  </si>
  <si>
    <t>41808004</t>
  </si>
  <si>
    <t>41808071</t>
  </si>
  <si>
    <t>41808141</t>
  </si>
  <si>
    <t>41827291</t>
  </si>
  <si>
    <t>人工智能</t>
  </si>
  <si>
    <t>智能191</t>
  </si>
  <si>
    <t>41826100</t>
  </si>
  <si>
    <t>环境183</t>
  </si>
  <si>
    <t>41826098</t>
  </si>
  <si>
    <t>41807191</t>
  </si>
  <si>
    <t>41807032</t>
  </si>
  <si>
    <t>大数据18</t>
  </si>
  <si>
    <t>41803352</t>
  </si>
  <si>
    <t>纳米材料与技术</t>
  </si>
  <si>
    <t>纳米18</t>
  </si>
  <si>
    <t>学院路共同体公选课我校学生成绩汇总表·2020年下(2020-2021-1)·录入系统用</t>
    <phoneticPr fontId="20" type="noConversion"/>
  </si>
  <si>
    <t>1</t>
    <phoneticPr fontId="20" type="noConversion"/>
  </si>
  <si>
    <t>2</t>
    <phoneticPr fontId="20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</si>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</sst>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8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vertical="center" shrinkToFit="1"/>
    </xf>
    <xf numFmtId="49" fontId="19" fillId="0" borderId="10" xfId="0" applyNumberFormat="1" applyFont="1" applyBorder="1" applyAlignment="1">
      <alignment horizontal="center" vertical="center" shrinkToFit="1"/>
    </xf>
    <xf numFmtId="49" fontId="18" fillId="0" borderId="10" xfId="0" applyNumberFormat="1" applyFont="1" applyBorder="1" applyAlignment="1">
      <alignment vertical="center" shrinkToFit="1"/>
    </xf>
    <xf numFmtId="49" fontId="18" fillId="0" borderId="10" xfId="0" applyNumberFormat="1" applyFon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0" fontId="0" fillId="0" borderId="0" xfId="0" applyNumberFormat="1">
      <alignment vertical="center"/>
    </xf>
    <xf numFmtId="49" fontId="0" fillId="0" borderId="10" xfId="0" applyNumberFormat="1" applyBorder="1" applyAlignment="1">
      <alignment horizontal="center" vertical="center" shrinkToFit="1"/>
    </xf>
    <xf numFmtId="49" fontId="21" fillId="0" borderId="0" xfId="0" applyNumberFormat="1" applyFont="1" applyBorder="1" applyAlignment="1">
      <alignment horizontal="center" vertical="center" shrinkToFit="1"/>
    </xf>
    <xf numFmtId="49" fontId="19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22" fillId="0" borderId="0" xfId="0" applyNumberFormat="1" applyFont="1" applyAlignment="1">
      <alignment vertical="center" shrinkToFi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tabSelected="1" workbookViewId="0">
      <selection activeCell="J4" sqref="J4"/>
    </sheetView>
  </sheetViews>
  <sheetFormatPr defaultRowHeight="23.25" x14ac:dyDescent="0.2"/>
  <cols>
    <col min="1" max="1" width="3.25" style="5" customWidth="1"/>
    <col min="2" max="2" width="14.5" style="1" customWidth="1"/>
    <col min="3" max="3" width="23.5" style="11" customWidth="1"/>
    <col min="4" max="4" width="4.75" style="5" bestFit="1" customWidth="1"/>
    <col min="5" max="5" width="8.625" style="5" customWidth="1"/>
    <col min="6" max="6" width="8.5" style="5" bestFit="1" customWidth="1"/>
    <col min="7" max="7" width="8.75" style="5" bestFit="1" customWidth="1"/>
    <col min="8" max="8" width="19.75" style="5" bestFit="1" customWidth="1"/>
    <col min="9" max="9" width="9" style="5" bestFit="1" customWidth="1"/>
    <col min="10" max="10" width="5.75" style="5" customWidth="1"/>
    <col min="11" max="11" width="9" style="12"/>
    <col min="12" max="16384" width="9" style="1"/>
  </cols>
  <sheetData>
    <row r="1" spans="1:10" x14ac:dyDescent="0.2">
      <c r="A1" s="8" t="s">
        <v>219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2" t="s">
        <v>0</v>
      </c>
      <c r="B2" s="2" t="s">
        <v>1</v>
      </c>
      <c r="C2" s="9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5.5" x14ac:dyDescent="0.2">
      <c r="A3" s="4" t="s">
        <v>220</v>
      </c>
      <c r="B3" s="3" t="s">
        <v>27</v>
      </c>
      <c r="C3" s="10" t="s">
        <v>88</v>
      </c>
      <c r="D3" s="4">
        <v>20</v>
      </c>
      <c r="E3" s="4" t="s">
        <v>91</v>
      </c>
      <c r="F3" s="7" t="s">
        <v>182</v>
      </c>
      <c r="G3" s="4" t="str">
        <f>VLOOKUP($F3,Sheet1!$A:$E,3,0)</f>
        <v>材料</v>
      </c>
      <c r="H3" s="4" t="str">
        <f>VLOOKUP($F3,Sheet1!$A:$E,4,0)</f>
        <v>材料成型及控制工程</v>
      </c>
      <c r="I3" s="4" t="str">
        <f>VLOOKUP($F3,Sheet1!$A:$E,5,0)</f>
        <v>材控192</v>
      </c>
      <c r="J3" s="4">
        <v>82</v>
      </c>
    </row>
    <row r="4" spans="1:10" x14ac:dyDescent="0.2">
      <c r="A4" s="4" t="s">
        <v>221</v>
      </c>
      <c r="B4" s="3" t="s">
        <v>24</v>
      </c>
      <c r="C4" s="10" t="s">
        <v>105</v>
      </c>
      <c r="D4" s="4">
        <v>30</v>
      </c>
      <c r="E4" s="4" t="s">
        <v>60</v>
      </c>
      <c r="F4" s="7" t="s">
        <v>200</v>
      </c>
      <c r="G4" s="4" t="str">
        <f>VLOOKUP($F4,Sheet1!$A:$E,3,0)</f>
        <v>材料</v>
      </c>
      <c r="H4" s="4" t="str">
        <f>VLOOKUP($F4,Sheet1!$A:$E,4,0)</f>
        <v>材料科学与工程</v>
      </c>
      <c r="I4" s="4" t="str">
        <f>VLOOKUP($F4,Sheet1!$A:$E,5,0)</f>
        <v>材科182</v>
      </c>
      <c r="J4" s="4" t="s">
        <v>13</v>
      </c>
    </row>
    <row r="5" spans="1:10" x14ac:dyDescent="0.2">
      <c r="A5" s="4" t="s">
        <v>222</v>
      </c>
      <c r="B5" s="3" t="s">
        <v>24</v>
      </c>
      <c r="C5" s="10" t="s">
        <v>111</v>
      </c>
      <c r="D5" s="4">
        <v>30</v>
      </c>
      <c r="E5" s="4" t="s">
        <v>60</v>
      </c>
      <c r="F5" s="7" t="s">
        <v>200</v>
      </c>
      <c r="G5" s="4" t="str">
        <f>VLOOKUP($F5,Sheet1!$A:$E,3,0)</f>
        <v>材料</v>
      </c>
      <c r="H5" s="4" t="str">
        <f>VLOOKUP($F5,Sheet1!$A:$E,4,0)</f>
        <v>材料科学与工程</v>
      </c>
      <c r="I5" s="4" t="str">
        <f>VLOOKUP($F5,Sheet1!$A:$E,5,0)</f>
        <v>材科182</v>
      </c>
      <c r="J5" s="4" t="s">
        <v>58</v>
      </c>
    </row>
    <row r="6" spans="1:10" x14ac:dyDescent="0.2">
      <c r="A6" s="4" t="s">
        <v>223</v>
      </c>
      <c r="B6" s="3" t="s">
        <v>27</v>
      </c>
      <c r="C6" s="10" t="s">
        <v>83</v>
      </c>
      <c r="D6" s="4">
        <v>30</v>
      </c>
      <c r="E6" s="4" t="s">
        <v>60</v>
      </c>
      <c r="F6" s="7" t="s">
        <v>200</v>
      </c>
      <c r="G6" s="4" t="str">
        <f>VLOOKUP($F6,Sheet1!$A:$E,3,0)</f>
        <v>材料</v>
      </c>
      <c r="H6" s="4" t="str">
        <f>VLOOKUP($F6,Sheet1!$A:$E,4,0)</f>
        <v>材料科学与工程</v>
      </c>
      <c r="I6" s="4" t="str">
        <f>VLOOKUP($F6,Sheet1!$A:$E,5,0)</f>
        <v>材科182</v>
      </c>
      <c r="J6" s="4">
        <v>90</v>
      </c>
    </row>
    <row r="7" spans="1:10" x14ac:dyDescent="0.2">
      <c r="A7" s="4" t="s">
        <v>224</v>
      </c>
      <c r="B7" s="3" t="s">
        <v>27</v>
      </c>
      <c r="C7" s="10" t="s">
        <v>81</v>
      </c>
      <c r="D7" s="4">
        <v>30</v>
      </c>
      <c r="E7" s="4" t="s">
        <v>60</v>
      </c>
      <c r="F7" s="7" t="s">
        <v>200</v>
      </c>
      <c r="G7" s="4" t="str">
        <f>VLOOKUP($F7,Sheet1!$A:$E,3,0)</f>
        <v>材料</v>
      </c>
      <c r="H7" s="4" t="str">
        <f>VLOOKUP($F7,Sheet1!$A:$E,4,0)</f>
        <v>材料科学与工程</v>
      </c>
      <c r="I7" s="4" t="str">
        <f>VLOOKUP($F7,Sheet1!$A:$E,5,0)</f>
        <v>材科182</v>
      </c>
      <c r="J7" s="4">
        <v>92</v>
      </c>
    </row>
    <row r="8" spans="1:10" x14ac:dyDescent="0.2">
      <c r="A8" s="4" t="s">
        <v>225</v>
      </c>
      <c r="B8" s="3" t="s">
        <v>12</v>
      </c>
      <c r="C8" s="10" t="s">
        <v>62</v>
      </c>
      <c r="D8" s="4">
        <v>30</v>
      </c>
      <c r="E8" s="4" t="s">
        <v>60</v>
      </c>
      <c r="F8" s="7" t="s">
        <v>200</v>
      </c>
      <c r="G8" s="4" t="str">
        <f>VLOOKUP($F8,Sheet1!$A:$E,3,0)</f>
        <v>材料</v>
      </c>
      <c r="H8" s="4" t="str">
        <f>VLOOKUP($F8,Sheet1!$A:$E,4,0)</f>
        <v>材料科学与工程</v>
      </c>
      <c r="I8" s="4" t="str">
        <f>VLOOKUP($F8,Sheet1!$A:$E,5,0)</f>
        <v>材科182</v>
      </c>
      <c r="J8" s="4">
        <v>82.6</v>
      </c>
    </row>
    <row r="9" spans="1:10" x14ac:dyDescent="0.2">
      <c r="A9" s="4" t="s">
        <v>226</v>
      </c>
      <c r="B9" s="3" t="s">
        <v>12</v>
      </c>
      <c r="C9" s="10" t="s">
        <v>59</v>
      </c>
      <c r="D9" s="4">
        <v>30</v>
      </c>
      <c r="E9" s="4" t="s">
        <v>60</v>
      </c>
      <c r="F9" s="7" t="s">
        <v>200</v>
      </c>
      <c r="G9" s="4" t="str">
        <f>VLOOKUP($F9,Sheet1!$A:$E,3,0)</f>
        <v>材料</v>
      </c>
      <c r="H9" s="4" t="str">
        <f>VLOOKUP($F9,Sheet1!$A:$E,4,0)</f>
        <v>材料科学与工程</v>
      </c>
      <c r="I9" s="4" t="str">
        <f>VLOOKUP($F9,Sheet1!$A:$E,5,0)</f>
        <v>材科182</v>
      </c>
      <c r="J9" s="4">
        <v>95</v>
      </c>
    </row>
    <row r="10" spans="1:10" ht="25.5" x14ac:dyDescent="0.2">
      <c r="A10" s="4" t="s">
        <v>227</v>
      </c>
      <c r="B10" s="3" t="s">
        <v>27</v>
      </c>
      <c r="C10" s="10" t="s">
        <v>88</v>
      </c>
      <c r="D10" s="4">
        <v>20</v>
      </c>
      <c r="E10" s="4" t="s">
        <v>89</v>
      </c>
      <c r="F10" s="7" t="s">
        <v>189</v>
      </c>
      <c r="G10" s="4" t="str">
        <f>VLOOKUP($F10,Sheet1!$A:$E,3,0)</f>
        <v>材料</v>
      </c>
      <c r="H10" s="4" t="str">
        <f>VLOOKUP($F10,Sheet1!$A:$E,4,0)</f>
        <v>材料科学与工程</v>
      </c>
      <c r="I10" s="4" t="str">
        <f>VLOOKUP($F10,Sheet1!$A:$E,5,0)</f>
        <v>材科191</v>
      </c>
      <c r="J10" s="4">
        <v>89</v>
      </c>
    </row>
    <row r="11" spans="1:10" ht="25.5" x14ac:dyDescent="0.2">
      <c r="A11" s="4" t="s">
        <v>228</v>
      </c>
      <c r="B11" s="3" t="s">
        <v>27</v>
      </c>
      <c r="C11" s="10" t="s">
        <v>88</v>
      </c>
      <c r="D11" s="4">
        <v>20</v>
      </c>
      <c r="E11" s="4" t="s">
        <v>92</v>
      </c>
      <c r="F11" s="7" t="s">
        <v>185</v>
      </c>
      <c r="G11" s="4" t="str">
        <f>VLOOKUP($F11,Sheet1!$A:$E,3,0)</f>
        <v>材料</v>
      </c>
      <c r="H11" s="4" t="str">
        <f>VLOOKUP($F11,Sheet1!$A:$E,4,0)</f>
        <v>材料科学与工程</v>
      </c>
      <c r="I11" s="4" t="str">
        <f>VLOOKUP($F11,Sheet1!$A:$E,5,0)</f>
        <v>材科193</v>
      </c>
      <c r="J11" s="4">
        <v>86</v>
      </c>
    </row>
    <row r="12" spans="1:10" x14ac:dyDescent="0.2">
      <c r="A12" s="4" t="s">
        <v>229</v>
      </c>
      <c r="B12" s="3" t="s">
        <v>19</v>
      </c>
      <c r="C12" s="10" t="s">
        <v>54</v>
      </c>
      <c r="D12" s="4">
        <v>20</v>
      </c>
      <c r="E12" s="4" t="s">
        <v>69</v>
      </c>
      <c r="F12" s="7" t="s">
        <v>179</v>
      </c>
      <c r="G12" s="4" t="str">
        <f>VLOOKUP($F12,Sheet1!$A:$E,3,0)</f>
        <v>材料</v>
      </c>
      <c r="H12" s="4" t="str">
        <f>VLOOKUP($F12,Sheet1!$A:$E,4,0)</f>
        <v>材料科学与工程</v>
      </c>
      <c r="I12" s="4" t="str">
        <f>VLOOKUP($F12,Sheet1!$A:$E,5,0)</f>
        <v>材科193</v>
      </c>
      <c r="J12" s="4">
        <v>82</v>
      </c>
    </row>
    <row r="13" spans="1:10" x14ac:dyDescent="0.2">
      <c r="A13" s="4" t="s">
        <v>230</v>
      </c>
      <c r="B13" s="3" t="s">
        <v>19</v>
      </c>
      <c r="C13" s="10" t="s">
        <v>54</v>
      </c>
      <c r="D13" s="4">
        <v>20</v>
      </c>
      <c r="E13" s="4" t="s">
        <v>64</v>
      </c>
      <c r="F13" s="7" t="s">
        <v>128</v>
      </c>
      <c r="G13" s="4" t="str">
        <f>VLOOKUP($F13,Sheet1!$A:$E,3,0)</f>
        <v>材料</v>
      </c>
      <c r="H13" s="4" t="str">
        <f>VLOOKUP($F13,Sheet1!$A:$E,4,0)</f>
        <v>材料科学与工程(实验班)</v>
      </c>
      <c r="I13" s="4" t="str">
        <f>VLOOKUP($F13,Sheet1!$A:$E,5,0)</f>
        <v>材料1701</v>
      </c>
      <c r="J13" s="4">
        <v>85</v>
      </c>
    </row>
    <row r="14" spans="1:10" x14ac:dyDescent="0.2">
      <c r="A14" s="4" t="s">
        <v>231</v>
      </c>
      <c r="B14" s="3" t="s">
        <v>12</v>
      </c>
      <c r="C14" s="10" t="s">
        <v>63</v>
      </c>
      <c r="D14" s="4">
        <v>30</v>
      </c>
      <c r="E14" s="4" t="s">
        <v>64</v>
      </c>
      <c r="F14" s="7" t="s">
        <v>128</v>
      </c>
      <c r="G14" s="4" t="str">
        <f>VLOOKUP($F14,Sheet1!$A:$E,3,0)</f>
        <v>材料</v>
      </c>
      <c r="H14" s="4" t="str">
        <f>VLOOKUP($F14,Sheet1!$A:$E,4,0)</f>
        <v>材料科学与工程(实验班)</v>
      </c>
      <c r="I14" s="4" t="str">
        <f>VLOOKUP($F14,Sheet1!$A:$E,5,0)</f>
        <v>材料1701</v>
      </c>
      <c r="J14" s="4">
        <v>84</v>
      </c>
    </row>
    <row r="15" spans="1:10" ht="25.5" x14ac:dyDescent="0.2">
      <c r="A15" s="4" t="s">
        <v>232</v>
      </c>
      <c r="B15" s="3" t="s">
        <v>27</v>
      </c>
      <c r="C15" s="10" t="s">
        <v>88</v>
      </c>
      <c r="D15" s="4">
        <v>20</v>
      </c>
      <c r="E15" s="4" t="s">
        <v>90</v>
      </c>
      <c r="F15" s="7" t="s">
        <v>186</v>
      </c>
      <c r="G15" s="4" t="str">
        <f>VLOOKUP($F15,Sheet1!$A:$E,3,0)</f>
        <v>材料</v>
      </c>
      <c r="H15" s="4" t="str">
        <f>VLOOKUP($F15,Sheet1!$A:$E,4,0)</f>
        <v>材料物理</v>
      </c>
      <c r="I15" s="4" t="str">
        <f>VLOOKUP($F15,Sheet1!$A:$E,5,0)</f>
        <v>材物192</v>
      </c>
      <c r="J15" s="4">
        <v>93</v>
      </c>
    </row>
    <row r="16" spans="1:10" x14ac:dyDescent="0.2">
      <c r="A16" s="4" t="s">
        <v>233</v>
      </c>
      <c r="B16" s="3" t="s">
        <v>23</v>
      </c>
      <c r="C16" s="10" t="s">
        <v>76</v>
      </c>
      <c r="D16" s="4">
        <v>30</v>
      </c>
      <c r="E16" s="4" t="s">
        <v>77</v>
      </c>
      <c r="F16" s="7" t="s">
        <v>216</v>
      </c>
      <c r="G16" s="4" t="str">
        <f>VLOOKUP($F16,Sheet1!$A:$E,3,0)</f>
        <v>材料</v>
      </c>
      <c r="H16" s="4" t="str">
        <f>VLOOKUP($F16,Sheet1!$A:$E,4,0)</f>
        <v>纳米材料与技术</v>
      </c>
      <c r="I16" s="4" t="str">
        <f>VLOOKUP($F16,Sheet1!$A:$E,5,0)</f>
        <v>纳米18</v>
      </c>
      <c r="J16" s="4">
        <v>93</v>
      </c>
    </row>
    <row r="17" spans="1:10" ht="25.5" x14ac:dyDescent="0.2">
      <c r="A17" s="4" t="s">
        <v>234</v>
      </c>
      <c r="B17" s="3" t="s">
        <v>27</v>
      </c>
      <c r="C17" s="10" t="s">
        <v>88</v>
      </c>
      <c r="D17" s="4">
        <v>20</v>
      </c>
      <c r="E17" s="4" t="s">
        <v>93</v>
      </c>
      <c r="F17" s="7" t="s">
        <v>191</v>
      </c>
      <c r="G17" s="4" t="str">
        <f>VLOOKUP($F17,Sheet1!$A:$E,3,0)</f>
        <v>材料</v>
      </c>
      <c r="H17" s="4" t="str">
        <f>VLOOKUP($F17,Sheet1!$A:$E,4,0)</f>
        <v>新材料(双培)</v>
      </c>
      <c r="I17" s="4" t="str">
        <f>VLOOKUP($F17,Sheet1!$A:$E,5,0)</f>
        <v>材料U19</v>
      </c>
      <c r="J17" s="4">
        <v>84</v>
      </c>
    </row>
    <row r="18" spans="1:10" ht="25.5" x14ac:dyDescent="0.2">
      <c r="A18" s="4" t="s">
        <v>235</v>
      </c>
      <c r="B18" s="3" t="s">
        <v>27</v>
      </c>
      <c r="C18" s="10" t="s">
        <v>88</v>
      </c>
      <c r="D18" s="4">
        <v>20</v>
      </c>
      <c r="E18" s="4" t="s">
        <v>94</v>
      </c>
      <c r="F18" s="7" t="s">
        <v>194</v>
      </c>
      <c r="G18" s="4" t="str">
        <f>VLOOKUP($F18,Sheet1!$A:$E,3,0)</f>
        <v>材料</v>
      </c>
      <c r="H18" s="4" t="str">
        <f>VLOOKUP($F18,Sheet1!$A:$E,4,0)</f>
        <v>新材料(双培)</v>
      </c>
      <c r="I18" s="4" t="str">
        <f>VLOOKUP($F18,Sheet1!$A:$E,5,0)</f>
        <v>材料U19</v>
      </c>
      <c r="J18" s="4">
        <v>90</v>
      </c>
    </row>
    <row r="19" spans="1:10" x14ac:dyDescent="0.2">
      <c r="A19" s="4" t="s">
        <v>236</v>
      </c>
      <c r="B19" s="3" t="s">
        <v>19</v>
      </c>
      <c r="C19" s="10" t="s">
        <v>37</v>
      </c>
      <c r="D19" s="4">
        <v>20</v>
      </c>
      <c r="E19" s="4" t="s">
        <v>67</v>
      </c>
      <c r="F19" s="7" t="s">
        <v>164</v>
      </c>
      <c r="G19" s="4" t="str">
        <f>VLOOKUP($F19,Sheet1!$A:$E,3,0)</f>
        <v>高工</v>
      </c>
      <c r="H19" s="4" t="str">
        <f>VLOOKUP($F19,Sheet1!$A:$E,4,0)</f>
        <v>自动化(卓越计划)</v>
      </c>
      <c r="I19" s="4" t="str">
        <f>VLOOKUP($F19,Sheet1!$A:$E,5,0)</f>
        <v>自E192</v>
      </c>
      <c r="J19" s="4" t="s">
        <v>13</v>
      </c>
    </row>
    <row r="20" spans="1:10" x14ac:dyDescent="0.2">
      <c r="A20" s="4" t="s">
        <v>237</v>
      </c>
      <c r="B20" s="3" t="s">
        <v>24</v>
      </c>
      <c r="C20" s="10" t="s">
        <v>100</v>
      </c>
      <c r="D20" s="4">
        <v>30</v>
      </c>
      <c r="E20" s="4" t="s">
        <v>101</v>
      </c>
      <c r="F20" s="7" t="s">
        <v>214</v>
      </c>
      <c r="G20" s="4" t="str">
        <f>VLOOKUP($F20,Sheet1!$A:$E,3,0)</f>
        <v>管理</v>
      </c>
      <c r="H20" s="4" t="str">
        <f>VLOOKUP($F20,Sheet1!$A:$E,4,0)</f>
        <v>大数据管理与应用</v>
      </c>
      <c r="I20" s="4" t="str">
        <f>VLOOKUP($F20,Sheet1!$A:$E,5,0)</f>
        <v>大数据18</v>
      </c>
      <c r="J20" s="4">
        <v>93</v>
      </c>
    </row>
    <row r="21" spans="1:10" x14ac:dyDescent="0.2">
      <c r="A21" s="4" t="s">
        <v>238</v>
      </c>
      <c r="B21" s="3" t="s">
        <v>24</v>
      </c>
      <c r="C21" s="10" t="s">
        <v>102</v>
      </c>
      <c r="D21" s="4">
        <v>30</v>
      </c>
      <c r="E21" s="4" t="s">
        <v>103</v>
      </c>
      <c r="F21" s="7" t="s">
        <v>176</v>
      </c>
      <c r="G21" s="4" t="str">
        <f>VLOOKUP($F21,Sheet1!$A:$E,3,0)</f>
        <v>管理</v>
      </c>
      <c r="H21" s="4" t="str">
        <f>VLOOKUP($F21,Sheet1!$A:$E,4,0)</f>
        <v>大数据管理与应用</v>
      </c>
      <c r="I21" s="4" t="str">
        <f>VLOOKUP($F21,Sheet1!$A:$E,5,0)</f>
        <v>大数据192</v>
      </c>
      <c r="J21" s="4" t="s">
        <v>10</v>
      </c>
    </row>
    <row r="22" spans="1:10" ht="25.5" x14ac:dyDescent="0.2">
      <c r="A22" s="4" t="s">
        <v>239</v>
      </c>
      <c r="B22" s="3" t="s">
        <v>42</v>
      </c>
      <c r="C22" s="10" t="s">
        <v>113</v>
      </c>
      <c r="D22" s="4">
        <v>30</v>
      </c>
      <c r="E22" s="4" t="s">
        <v>103</v>
      </c>
      <c r="F22" s="7" t="s">
        <v>176</v>
      </c>
      <c r="G22" s="4" t="str">
        <f>VLOOKUP($F22,Sheet1!$A:$E,3,0)</f>
        <v>管理</v>
      </c>
      <c r="H22" s="4" t="str">
        <f>VLOOKUP($F22,Sheet1!$A:$E,4,0)</f>
        <v>大数据管理与应用</v>
      </c>
      <c r="I22" s="4" t="str">
        <f>VLOOKUP($F22,Sheet1!$A:$E,5,0)</f>
        <v>大数据192</v>
      </c>
      <c r="J22" s="4" t="s">
        <v>13</v>
      </c>
    </row>
    <row r="23" spans="1:10" x14ac:dyDescent="0.2">
      <c r="A23" s="4" t="s">
        <v>240</v>
      </c>
      <c r="B23" s="3" t="s">
        <v>24</v>
      </c>
      <c r="C23" s="10" t="s">
        <v>106</v>
      </c>
      <c r="D23" s="4">
        <v>30</v>
      </c>
      <c r="E23" s="4" t="s">
        <v>107</v>
      </c>
      <c r="F23" s="7" t="s">
        <v>125</v>
      </c>
      <c r="G23" s="4" t="str">
        <f>VLOOKUP($F23,Sheet1!$A:$E,3,0)</f>
        <v>管理</v>
      </c>
      <c r="H23" s="4" t="str">
        <f>VLOOKUP($F23,Sheet1!$A:$E,4,0)</f>
        <v>工程管理</v>
      </c>
      <c r="I23" s="4" t="str">
        <f>VLOOKUP($F23,Sheet1!$A:$E,5,0)</f>
        <v>工管172</v>
      </c>
      <c r="J23" s="4">
        <v>93</v>
      </c>
    </row>
    <row r="24" spans="1:10" x14ac:dyDescent="0.2">
      <c r="A24" s="4" t="s">
        <v>241</v>
      </c>
      <c r="B24" s="3" t="s">
        <v>27</v>
      </c>
      <c r="C24" s="10" t="s">
        <v>83</v>
      </c>
      <c r="D24" s="4">
        <v>30</v>
      </c>
      <c r="E24" s="4" t="s">
        <v>84</v>
      </c>
      <c r="F24" s="7" t="s">
        <v>121</v>
      </c>
      <c r="G24" s="4" t="str">
        <f>VLOOKUP($F24,Sheet1!$A:$E,3,0)</f>
        <v>管理</v>
      </c>
      <c r="H24" s="4" t="str">
        <f>VLOOKUP($F24,Sheet1!$A:$E,4,0)</f>
        <v>国际经济与贸易</v>
      </c>
      <c r="I24" s="4" t="str">
        <f>VLOOKUP($F24,Sheet1!$A:$E,5,0)</f>
        <v>国贸172</v>
      </c>
      <c r="J24" s="4">
        <v>92</v>
      </c>
    </row>
    <row r="25" spans="1:10" x14ac:dyDescent="0.2">
      <c r="A25" s="4" t="s">
        <v>242</v>
      </c>
      <c r="B25" s="3" t="s">
        <v>19</v>
      </c>
      <c r="C25" s="10" t="s">
        <v>37</v>
      </c>
      <c r="D25" s="4">
        <v>20</v>
      </c>
      <c r="E25" s="4" t="s">
        <v>39</v>
      </c>
      <c r="F25" s="7" t="s">
        <v>213</v>
      </c>
      <c r="G25" s="4" t="str">
        <f>VLOOKUP($F25,Sheet1!$A:$E,3,0)</f>
        <v>管理</v>
      </c>
      <c r="H25" s="4" t="str">
        <f>VLOOKUP($F25,Sheet1!$A:$E,4,0)</f>
        <v>国际经济与贸易</v>
      </c>
      <c r="I25" s="4" t="str">
        <f>VLOOKUP($F25,Sheet1!$A:$E,5,0)</f>
        <v>国贸182</v>
      </c>
      <c r="J25" s="4">
        <v>90.9</v>
      </c>
    </row>
    <row r="26" spans="1:10" x14ac:dyDescent="0.2">
      <c r="A26" s="4" t="s">
        <v>243</v>
      </c>
      <c r="B26" s="3" t="s">
        <v>19</v>
      </c>
      <c r="C26" s="10" t="s">
        <v>20</v>
      </c>
      <c r="D26" s="4">
        <v>20</v>
      </c>
      <c r="E26" s="4" t="s">
        <v>39</v>
      </c>
      <c r="F26" s="7" t="s">
        <v>213</v>
      </c>
      <c r="G26" s="4" t="str">
        <f>VLOOKUP($F26,Sheet1!$A:$E,3,0)</f>
        <v>管理</v>
      </c>
      <c r="H26" s="4" t="str">
        <f>VLOOKUP($F26,Sheet1!$A:$E,4,0)</f>
        <v>国际经济与贸易</v>
      </c>
      <c r="I26" s="4" t="str">
        <f>VLOOKUP($F26,Sheet1!$A:$E,5,0)</f>
        <v>国贸182</v>
      </c>
      <c r="J26" s="4">
        <v>93</v>
      </c>
    </row>
    <row r="27" spans="1:10" x14ac:dyDescent="0.2">
      <c r="A27" s="4" t="s">
        <v>244</v>
      </c>
      <c r="B27" s="3" t="s">
        <v>19</v>
      </c>
      <c r="C27" s="10" t="s">
        <v>72</v>
      </c>
      <c r="D27" s="4">
        <v>20</v>
      </c>
      <c r="E27" s="4" t="s">
        <v>39</v>
      </c>
      <c r="F27" s="7" t="s">
        <v>213</v>
      </c>
      <c r="G27" s="4" t="str">
        <f>VLOOKUP($F27,Sheet1!$A:$E,3,0)</f>
        <v>管理</v>
      </c>
      <c r="H27" s="4" t="str">
        <f>VLOOKUP($F27,Sheet1!$A:$E,4,0)</f>
        <v>国际经济与贸易</v>
      </c>
      <c r="I27" s="4" t="str">
        <f>VLOOKUP($F27,Sheet1!$A:$E,5,0)</f>
        <v>国贸182</v>
      </c>
      <c r="J27" s="4">
        <v>94</v>
      </c>
    </row>
    <row r="28" spans="1:10" x14ac:dyDescent="0.2">
      <c r="A28" s="4" t="s">
        <v>245</v>
      </c>
      <c r="B28" s="3" t="s">
        <v>24</v>
      </c>
      <c r="C28" s="10" t="s">
        <v>100</v>
      </c>
      <c r="D28" s="4">
        <v>30</v>
      </c>
      <c r="E28" s="4" t="s">
        <v>39</v>
      </c>
      <c r="F28" s="7" t="s">
        <v>213</v>
      </c>
      <c r="G28" s="4" t="str">
        <f>VLOOKUP($F28,Sheet1!$A:$E,3,0)</f>
        <v>管理</v>
      </c>
      <c r="H28" s="4" t="str">
        <f>VLOOKUP($F28,Sheet1!$A:$E,4,0)</f>
        <v>国际经济与贸易</v>
      </c>
      <c r="I28" s="4" t="str">
        <f>VLOOKUP($F28,Sheet1!$A:$E,5,0)</f>
        <v>国贸182</v>
      </c>
      <c r="J28" s="4" t="s">
        <v>13</v>
      </c>
    </row>
    <row r="29" spans="1:10" x14ac:dyDescent="0.2">
      <c r="A29" s="4" t="s">
        <v>246</v>
      </c>
      <c r="B29" s="3" t="s">
        <v>24</v>
      </c>
      <c r="C29" s="10" t="s">
        <v>102</v>
      </c>
      <c r="D29" s="4">
        <v>30</v>
      </c>
      <c r="E29" s="4" t="s">
        <v>39</v>
      </c>
      <c r="F29" s="7" t="s">
        <v>213</v>
      </c>
      <c r="G29" s="4" t="str">
        <f>VLOOKUP($F29,Sheet1!$A:$E,3,0)</f>
        <v>管理</v>
      </c>
      <c r="H29" s="4" t="str">
        <f>VLOOKUP($F29,Sheet1!$A:$E,4,0)</f>
        <v>国际经济与贸易</v>
      </c>
      <c r="I29" s="4" t="str">
        <f>VLOOKUP($F29,Sheet1!$A:$E,5,0)</f>
        <v>国贸182</v>
      </c>
      <c r="J29" s="4" t="s">
        <v>10</v>
      </c>
    </row>
    <row r="30" spans="1:10" x14ac:dyDescent="0.2">
      <c r="A30" s="4" t="s">
        <v>247</v>
      </c>
      <c r="B30" s="3" t="s">
        <v>27</v>
      </c>
      <c r="C30" s="10" t="s">
        <v>40</v>
      </c>
      <c r="D30" s="4">
        <v>30</v>
      </c>
      <c r="E30" s="4" t="s">
        <v>39</v>
      </c>
      <c r="F30" s="7" t="s">
        <v>213</v>
      </c>
      <c r="G30" s="4" t="str">
        <f>VLOOKUP($F30,Sheet1!$A:$E,3,0)</f>
        <v>管理</v>
      </c>
      <c r="H30" s="4" t="str">
        <f>VLOOKUP($F30,Sheet1!$A:$E,4,0)</f>
        <v>国际经济与贸易</v>
      </c>
      <c r="I30" s="4" t="str">
        <f>VLOOKUP($F30,Sheet1!$A:$E,5,0)</f>
        <v>国贸182</v>
      </c>
      <c r="J30" s="4">
        <v>88</v>
      </c>
    </row>
    <row r="31" spans="1:10" x14ac:dyDescent="0.2">
      <c r="A31" s="4" t="s">
        <v>248</v>
      </c>
      <c r="B31" s="3" t="s">
        <v>27</v>
      </c>
      <c r="C31" s="10" t="s">
        <v>81</v>
      </c>
      <c r="D31" s="4">
        <v>30</v>
      </c>
      <c r="E31" s="4" t="s">
        <v>39</v>
      </c>
      <c r="F31" s="7" t="s">
        <v>213</v>
      </c>
      <c r="G31" s="4" t="str">
        <f>VLOOKUP($F31,Sheet1!$A:$E,3,0)</f>
        <v>管理</v>
      </c>
      <c r="H31" s="4" t="str">
        <f>VLOOKUP($F31,Sheet1!$A:$E,4,0)</f>
        <v>国际经济与贸易</v>
      </c>
      <c r="I31" s="4" t="str">
        <f>VLOOKUP($F31,Sheet1!$A:$E,5,0)</f>
        <v>国贸182</v>
      </c>
      <c r="J31" s="4">
        <v>86</v>
      </c>
    </row>
    <row r="32" spans="1:10" ht="38.25" x14ac:dyDescent="0.2">
      <c r="A32" s="4" t="s">
        <v>249</v>
      </c>
      <c r="B32" s="3" t="s">
        <v>21</v>
      </c>
      <c r="C32" s="10" t="s">
        <v>73</v>
      </c>
      <c r="D32" s="4">
        <v>32</v>
      </c>
      <c r="E32" s="4" t="s">
        <v>39</v>
      </c>
      <c r="F32" s="7" t="s">
        <v>213</v>
      </c>
      <c r="G32" s="4" t="str">
        <f>VLOOKUP($F32,Sheet1!$A:$E,3,0)</f>
        <v>管理</v>
      </c>
      <c r="H32" s="4" t="str">
        <f>VLOOKUP($F32,Sheet1!$A:$E,4,0)</f>
        <v>国际经济与贸易</v>
      </c>
      <c r="I32" s="4" t="str">
        <f>VLOOKUP($F32,Sheet1!$A:$E,5,0)</f>
        <v>国贸182</v>
      </c>
      <c r="J32" s="4">
        <v>99.2</v>
      </c>
    </row>
    <row r="33" spans="1:10" ht="25.5" x14ac:dyDescent="0.2">
      <c r="A33" s="4" t="s">
        <v>250</v>
      </c>
      <c r="B33" s="3" t="s">
        <v>42</v>
      </c>
      <c r="C33" s="10" t="s">
        <v>113</v>
      </c>
      <c r="D33" s="4">
        <v>30</v>
      </c>
      <c r="E33" s="4" t="s">
        <v>114</v>
      </c>
      <c r="F33" s="7" t="s">
        <v>195</v>
      </c>
      <c r="G33" s="4" t="str">
        <f>VLOOKUP($F33,Sheet1!$A:$E,3,0)</f>
        <v>管理</v>
      </c>
      <c r="H33" s="4" t="str">
        <f>VLOOKUP($F33,Sheet1!$A:$E,4,0)</f>
        <v>信息管理与信息系统</v>
      </c>
      <c r="I33" s="4" t="str">
        <f>VLOOKUP($F33,Sheet1!$A:$E,5,0)</f>
        <v>管信182</v>
      </c>
      <c r="J33" s="4">
        <v>91.6</v>
      </c>
    </row>
    <row r="34" spans="1:10" x14ac:dyDescent="0.2">
      <c r="A34" s="4" t="s">
        <v>251</v>
      </c>
      <c r="B34" s="3" t="s">
        <v>24</v>
      </c>
      <c r="C34" s="10" t="s">
        <v>102</v>
      </c>
      <c r="D34" s="4">
        <v>30</v>
      </c>
      <c r="E34" s="4" t="s">
        <v>104</v>
      </c>
      <c r="F34" s="7" t="s">
        <v>135</v>
      </c>
      <c r="G34" s="4" t="str">
        <f>VLOOKUP($F34,Sheet1!$A:$E,3,0)</f>
        <v>机械</v>
      </c>
      <c r="H34" s="4" t="str">
        <f>VLOOKUP($F34,Sheet1!$A:$E,4,0)</f>
        <v>机械类</v>
      </c>
      <c r="I34" s="4" t="str">
        <f>VLOOKUP($F34,Sheet1!$A:$E,5,0)</f>
        <v>机械2011</v>
      </c>
      <c r="J34" s="4" t="s">
        <v>10</v>
      </c>
    </row>
    <row r="35" spans="1:10" x14ac:dyDescent="0.2">
      <c r="A35" s="4" t="s">
        <v>252</v>
      </c>
      <c r="B35" s="3" t="s">
        <v>23</v>
      </c>
      <c r="C35" s="10" t="s">
        <v>76</v>
      </c>
      <c r="D35" s="4">
        <v>30</v>
      </c>
      <c r="E35" s="4" t="s">
        <v>79</v>
      </c>
      <c r="F35" s="7" t="s">
        <v>157</v>
      </c>
      <c r="G35" s="4" t="str">
        <f>VLOOKUP($F35,Sheet1!$A:$E,3,0)</f>
        <v>计通</v>
      </c>
      <c r="H35" s="4" t="str">
        <f>VLOOKUP($F35,Sheet1!$A:$E,4,0)</f>
        <v>计算机科学与技术</v>
      </c>
      <c r="I35" s="4" t="str">
        <f>VLOOKUP($F35,Sheet1!$A:$E,5,0)</f>
        <v>计193</v>
      </c>
      <c r="J35" s="4" t="s">
        <v>13</v>
      </c>
    </row>
    <row r="36" spans="1:10" x14ac:dyDescent="0.2">
      <c r="A36" s="4" t="s">
        <v>253</v>
      </c>
      <c r="B36" s="3" t="s">
        <v>19</v>
      </c>
      <c r="C36" s="10" t="s">
        <v>20</v>
      </c>
      <c r="D36" s="4">
        <v>20</v>
      </c>
      <c r="E36" s="4" t="s">
        <v>66</v>
      </c>
      <c r="F36" s="7" t="s">
        <v>145</v>
      </c>
      <c r="G36" s="4" t="str">
        <f>VLOOKUP($F36,Sheet1!$A:$E,3,0)</f>
        <v>计通</v>
      </c>
      <c r="H36" s="4" t="str">
        <f>VLOOKUP($F36,Sheet1!$A:$E,4,0)</f>
        <v>计算机类</v>
      </c>
      <c r="I36" s="4" t="str">
        <f>VLOOKUP($F36,Sheet1!$A:$E,5,0)</f>
        <v>计2004</v>
      </c>
      <c r="J36" s="4">
        <v>90</v>
      </c>
    </row>
    <row r="37" spans="1:10" x14ac:dyDescent="0.2">
      <c r="A37" s="4" t="s">
        <v>254</v>
      </c>
      <c r="B37" s="3" t="s">
        <v>24</v>
      </c>
      <c r="C37" s="10" t="s">
        <v>106</v>
      </c>
      <c r="D37" s="4">
        <v>30</v>
      </c>
      <c r="E37" s="4" t="s">
        <v>109</v>
      </c>
      <c r="F37" s="7" t="s">
        <v>141</v>
      </c>
      <c r="G37" s="4" t="str">
        <f>VLOOKUP($F37,Sheet1!$A:$E,3,0)</f>
        <v>计通</v>
      </c>
      <c r="H37" s="4" t="str">
        <f>VLOOKUP($F37,Sheet1!$A:$E,4,0)</f>
        <v>计算机类</v>
      </c>
      <c r="I37" s="4" t="str">
        <f>VLOOKUP($F37,Sheet1!$A:$E,5,0)</f>
        <v>计2004</v>
      </c>
      <c r="J37" s="4">
        <v>77</v>
      </c>
    </row>
    <row r="38" spans="1:10" x14ac:dyDescent="0.2">
      <c r="A38" s="4" t="s">
        <v>255</v>
      </c>
      <c r="B38" s="3" t="s">
        <v>24</v>
      </c>
      <c r="C38" s="10" t="s">
        <v>106</v>
      </c>
      <c r="D38" s="4">
        <v>30</v>
      </c>
      <c r="E38" s="4" t="s">
        <v>110</v>
      </c>
      <c r="F38" s="7" t="s">
        <v>144</v>
      </c>
      <c r="G38" s="4" t="str">
        <f>VLOOKUP($F38,Sheet1!$A:$E,3,0)</f>
        <v>计通</v>
      </c>
      <c r="H38" s="4" t="str">
        <f>VLOOKUP($F38,Sheet1!$A:$E,4,0)</f>
        <v>计算机类</v>
      </c>
      <c r="I38" s="4" t="str">
        <f>VLOOKUP($F38,Sheet1!$A:$E,5,0)</f>
        <v>计2004</v>
      </c>
      <c r="J38" s="4">
        <v>85</v>
      </c>
    </row>
    <row r="39" spans="1:10" x14ac:dyDescent="0.2">
      <c r="A39" s="4" t="s">
        <v>256</v>
      </c>
      <c r="B39" s="3" t="s">
        <v>23</v>
      </c>
      <c r="C39" s="10" t="s">
        <v>76</v>
      </c>
      <c r="D39" s="4">
        <v>30</v>
      </c>
      <c r="E39" s="4" t="s">
        <v>78</v>
      </c>
      <c r="F39" s="7" t="s">
        <v>212</v>
      </c>
      <c r="G39" s="4" t="str">
        <f>VLOOKUP($F39,Sheet1!$A:$E,3,0)</f>
        <v>能环</v>
      </c>
      <c r="H39" s="4" t="str">
        <f>VLOOKUP($F39,Sheet1!$A:$E,4,0)</f>
        <v>环境工程</v>
      </c>
      <c r="I39" s="4" t="str">
        <f>VLOOKUP($F39,Sheet1!$A:$E,5,0)</f>
        <v>环境183</v>
      </c>
      <c r="J39" s="4">
        <v>95</v>
      </c>
    </row>
    <row r="40" spans="1:10" x14ac:dyDescent="0.2">
      <c r="A40" s="4" t="s">
        <v>257</v>
      </c>
      <c r="B40" s="3" t="s">
        <v>27</v>
      </c>
      <c r="C40" s="10" t="s">
        <v>83</v>
      </c>
      <c r="D40" s="4">
        <v>30</v>
      </c>
      <c r="E40" s="4" t="s">
        <v>85</v>
      </c>
      <c r="F40" s="7" t="s">
        <v>210</v>
      </c>
      <c r="G40" s="4" t="str">
        <f>VLOOKUP($F40,Sheet1!$A:$E,3,0)</f>
        <v>能环</v>
      </c>
      <c r="H40" s="4" t="str">
        <f>VLOOKUP($F40,Sheet1!$A:$E,4,0)</f>
        <v>环境工程</v>
      </c>
      <c r="I40" s="4" t="str">
        <f>VLOOKUP($F40,Sheet1!$A:$E,5,0)</f>
        <v>环境183</v>
      </c>
      <c r="J40" s="4">
        <v>90</v>
      </c>
    </row>
    <row r="41" spans="1:10" x14ac:dyDescent="0.2">
      <c r="A41" s="4" t="s">
        <v>258</v>
      </c>
      <c r="B41" s="3" t="s">
        <v>27</v>
      </c>
      <c r="C41" s="10" t="s">
        <v>40</v>
      </c>
      <c r="D41" s="4">
        <v>30</v>
      </c>
      <c r="E41" s="4" t="s">
        <v>80</v>
      </c>
      <c r="F41" s="7" t="s">
        <v>154</v>
      </c>
      <c r="G41" s="4" t="str">
        <f>VLOOKUP($F41,Sheet1!$A:$E,3,0)</f>
        <v>能环</v>
      </c>
      <c r="H41" s="4" t="str">
        <f>VLOOKUP($F41,Sheet1!$A:$E,4,0)</f>
        <v>能源与动力工程</v>
      </c>
      <c r="I41" s="4" t="str">
        <f>VLOOKUP($F41,Sheet1!$A:$E,5,0)</f>
        <v>能动191</v>
      </c>
      <c r="J41" s="4">
        <v>68</v>
      </c>
    </row>
    <row r="42" spans="1:10" x14ac:dyDescent="0.2">
      <c r="A42" s="4" t="s">
        <v>259</v>
      </c>
      <c r="B42" s="3" t="s">
        <v>27</v>
      </c>
      <c r="C42" s="10" t="s">
        <v>81</v>
      </c>
      <c r="D42" s="4">
        <v>30</v>
      </c>
      <c r="E42" s="4" t="s">
        <v>82</v>
      </c>
      <c r="F42" s="7" t="s">
        <v>138</v>
      </c>
      <c r="G42" s="4" t="str">
        <f>VLOOKUP($F42,Sheet1!$A:$E,3,0)</f>
        <v>数理</v>
      </c>
      <c r="H42" s="4" t="str">
        <f>VLOOKUP($F42,Sheet1!$A:$E,4,0)</f>
        <v>理科试验班</v>
      </c>
      <c r="I42" s="4" t="str">
        <f>VLOOKUP($F42,Sheet1!$A:$E,5,0)</f>
        <v>理实2001</v>
      </c>
      <c r="J42" s="4" t="s">
        <v>13</v>
      </c>
    </row>
    <row r="43" spans="1:10" x14ac:dyDescent="0.2">
      <c r="A43" s="4" t="s">
        <v>260</v>
      </c>
      <c r="B43" s="3" t="s">
        <v>19</v>
      </c>
      <c r="C43" s="10" t="s">
        <v>37</v>
      </c>
      <c r="D43" s="4">
        <v>20</v>
      </c>
      <c r="E43" s="4" t="s">
        <v>68</v>
      </c>
      <c r="F43" s="7" t="s">
        <v>162</v>
      </c>
      <c r="G43" s="4" t="str">
        <f>VLOOKUP($F43,Sheet1!$A:$E,3,0)</f>
        <v>数理</v>
      </c>
      <c r="H43" s="4" t="str">
        <f>VLOOKUP($F43,Sheet1!$A:$E,4,0)</f>
        <v>数学与应用数学</v>
      </c>
      <c r="I43" s="4" t="str">
        <f>VLOOKUP($F43,Sheet1!$A:$E,5,0)</f>
        <v>数学191</v>
      </c>
      <c r="J43" s="4" t="s">
        <v>13</v>
      </c>
    </row>
    <row r="44" spans="1:10" x14ac:dyDescent="0.2">
      <c r="A44" s="4" t="s">
        <v>261</v>
      </c>
      <c r="B44" s="3" t="s">
        <v>42</v>
      </c>
      <c r="C44" s="10" t="s">
        <v>43</v>
      </c>
      <c r="D44" s="4">
        <v>30</v>
      </c>
      <c r="E44" s="4" t="s">
        <v>53</v>
      </c>
      <c r="F44" s="7" t="s">
        <v>120</v>
      </c>
      <c r="G44" s="4" t="str">
        <f>VLOOKUP($F44,Sheet1!$A:$E,3,0)</f>
        <v>数理</v>
      </c>
      <c r="H44" s="4" t="str">
        <f>VLOOKUP($F44,Sheet1!$A:$E,4,0)</f>
        <v>应用物理学</v>
      </c>
      <c r="I44" s="4" t="str">
        <f>VLOOKUP($F44,Sheet1!$A:$E,5,0)</f>
        <v>物理1801</v>
      </c>
      <c r="J44" s="4">
        <v>92</v>
      </c>
    </row>
    <row r="45" spans="1:10" x14ac:dyDescent="0.2">
      <c r="A45" s="4" t="s">
        <v>262</v>
      </c>
      <c r="B45" s="3" t="s">
        <v>12</v>
      </c>
      <c r="C45" s="10" t="s">
        <v>63</v>
      </c>
      <c r="D45" s="4">
        <v>30</v>
      </c>
      <c r="E45" s="4" t="s">
        <v>53</v>
      </c>
      <c r="F45" s="7" t="s">
        <v>120</v>
      </c>
      <c r="G45" s="4" t="str">
        <f>VLOOKUP($F45,Sheet1!$A:$E,3,0)</f>
        <v>数理</v>
      </c>
      <c r="H45" s="4" t="str">
        <f>VLOOKUP($F45,Sheet1!$A:$E,4,0)</f>
        <v>应用物理学</v>
      </c>
      <c r="I45" s="4" t="str">
        <f>VLOOKUP($F45,Sheet1!$A:$E,5,0)</f>
        <v>物理1801</v>
      </c>
      <c r="J45" s="4">
        <v>97</v>
      </c>
    </row>
    <row r="46" spans="1:10" x14ac:dyDescent="0.2">
      <c r="A46" s="4" t="s">
        <v>263</v>
      </c>
      <c r="B46" s="3" t="s">
        <v>24</v>
      </c>
      <c r="C46" s="10" t="s">
        <v>106</v>
      </c>
      <c r="D46" s="4">
        <v>30</v>
      </c>
      <c r="E46" s="4" t="s">
        <v>108</v>
      </c>
      <c r="F46" s="7" t="s">
        <v>159</v>
      </c>
      <c r="G46" s="4" t="str">
        <f>VLOOKUP($F46,Sheet1!$A:$E,3,0)</f>
        <v>数理</v>
      </c>
      <c r="H46" s="4" t="str">
        <f>VLOOKUP($F46,Sheet1!$A:$E,4,0)</f>
        <v>应用物理学</v>
      </c>
      <c r="I46" s="4" t="str">
        <f>VLOOKUP($F46,Sheet1!$A:$E,5,0)</f>
        <v>物理1902</v>
      </c>
      <c r="J46" s="4">
        <v>86</v>
      </c>
    </row>
    <row r="47" spans="1:10" x14ac:dyDescent="0.2">
      <c r="A47" s="4" t="s">
        <v>264</v>
      </c>
      <c r="B47" s="3" t="s">
        <v>27</v>
      </c>
      <c r="C47" s="10" t="s">
        <v>86</v>
      </c>
      <c r="D47" s="4">
        <v>30</v>
      </c>
      <c r="E47" s="4" t="s">
        <v>87</v>
      </c>
      <c r="F47" s="7" t="s">
        <v>161</v>
      </c>
      <c r="G47" s="4" t="str">
        <f>VLOOKUP($F47,Sheet1!$A:$E,3,0)</f>
        <v>数理</v>
      </c>
      <c r="H47" s="4" t="str">
        <f>VLOOKUP($F47,Sheet1!$A:$E,4,0)</f>
        <v>应用物理学</v>
      </c>
      <c r="I47" s="4" t="str">
        <f>VLOOKUP($F47,Sheet1!$A:$E,5,0)</f>
        <v>物理1902</v>
      </c>
      <c r="J47" s="4">
        <v>73</v>
      </c>
    </row>
    <row r="48" spans="1:10" x14ac:dyDescent="0.2">
      <c r="A48" s="4" t="s">
        <v>265</v>
      </c>
      <c r="B48" s="3" t="s">
        <v>24</v>
      </c>
      <c r="C48" s="10" t="s">
        <v>98</v>
      </c>
      <c r="D48" s="4">
        <v>30</v>
      </c>
      <c r="E48" s="4" t="s">
        <v>99</v>
      </c>
      <c r="F48" s="7" t="s">
        <v>151</v>
      </c>
      <c r="G48" s="4" t="str">
        <f>VLOOKUP($F48,Sheet1!$A:$E,3,0)</f>
        <v>数理</v>
      </c>
      <c r="H48" s="4" t="str">
        <f>VLOOKUP($F48,Sheet1!$A:$E,4,0)</f>
        <v>应用物理学(黄昆英才班)</v>
      </c>
      <c r="I48" s="4" t="str">
        <f>VLOOKUP($F48,Sheet1!$A:$E,5,0)</f>
        <v>黄昆班19</v>
      </c>
      <c r="J48" s="4">
        <v>88</v>
      </c>
    </row>
    <row r="49" spans="1:10" x14ac:dyDescent="0.2">
      <c r="A49" s="4" t="s">
        <v>266</v>
      </c>
      <c r="B49" s="3" t="s">
        <v>19</v>
      </c>
      <c r="C49" s="10" t="s">
        <v>54</v>
      </c>
      <c r="D49" s="4">
        <v>20</v>
      </c>
      <c r="E49" s="4" t="s">
        <v>71</v>
      </c>
      <c r="F49" s="7" t="s">
        <v>146</v>
      </c>
      <c r="G49" s="4" t="str">
        <f>VLOOKUP($F49,Sheet1!$A:$E,3,0)</f>
        <v>土资</v>
      </c>
      <c r="H49" s="4" t="str">
        <f>VLOOKUP($F49,Sheet1!$A:$E,4,0)</f>
        <v>采矿工程</v>
      </c>
      <c r="I49" s="4" t="str">
        <f>VLOOKUP($F49,Sheet1!$A:$E,5,0)</f>
        <v>采矿191</v>
      </c>
      <c r="J49" s="4">
        <v>94</v>
      </c>
    </row>
    <row r="50" spans="1:10" x14ac:dyDescent="0.2">
      <c r="A50" s="4" t="s">
        <v>267</v>
      </c>
      <c r="B50" s="3" t="s">
        <v>24</v>
      </c>
      <c r="C50" s="10" t="s">
        <v>112</v>
      </c>
      <c r="D50" s="4">
        <v>30</v>
      </c>
      <c r="E50" s="4" t="s">
        <v>71</v>
      </c>
      <c r="F50" s="7" t="s">
        <v>146</v>
      </c>
      <c r="G50" s="4" t="str">
        <f>VLOOKUP($F50,Sheet1!$A:$E,3,0)</f>
        <v>土资</v>
      </c>
      <c r="H50" s="4" t="str">
        <f>VLOOKUP($F50,Sheet1!$A:$E,4,0)</f>
        <v>采矿工程</v>
      </c>
      <c r="I50" s="4" t="str">
        <f>VLOOKUP($F50,Sheet1!$A:$E,5,0)</f>
        <v>采矿191</v>
      </c>
      <c r="J50" s="4">
        <v>88</v>
      </c>
    </row>
    <row r="51" spans="1:10" ht="25.5" x14ac:dyDescent="0.2">
      <c r="A51" s="4" t="s">
        <v>268</v>
      </c>
      <c r="B51" s="3" t="s">
        <v>42</v>
      </c>
      <c r="C51" s="10" t="s">
        <v>113</v>
      </c>
      <c r="D51" s="4">
        <v>30</v>
      </c>
      <c r="E51" s="4" t="s">
        <v>116</v>
      </c>
      <c r="F51" s="7" t="s">
        <v>149</v>
      </c>
      <c r="G51" s="4" t="str">
        <f>VLOOKUP($F51,Sheet1!$A:$E,3,0)</f>
        <v>土资</v>
      </c>
      <c r="H51" s="4" t="str">
        <f>VLOOKUP($F51,Sheet1!$A:$E,4,0)</f>
        <v>土木工程</v>
      </c>
      <c r="I51" s="4" t="str">
        <f>VLOOKUP($F51,Sheet1!$A:$E,5,0)</f>
        <v>土木194</v>
      </c>
      <c r="J51" s="4">
        <v>37.299999999999997</v>
      </c>
    </row>
    <row r="52" spans="1:10" x14ac:dyDescent="0.2">
      <c r="A52" s="4" t="s">
        <v>269</v>
      </c>
      <c r="B52" s="3" t="s">
        <v>19</v>
      </c>
      <c r="C52" s="10" t="s">
        <v>54</v>
      </c>
      <c r="D52" s="4">
        <v>20</v>
      </c>
      <c r="E52" s="4" t="s">
        <v>70</v>
      </c>
      <c r="F52" s="7" t="s">
        <v>170</v>
      </c>
      <c r="G52" s="4" t="str">
        <f>VLOOKUP($F52,Sheet1!$A:$E,3,0)</f>
        <v>外语</v>
      </c>
      <c r="H52" s="4" t="str">
        <f>VLOOKUP($F52,Sheet1!$A:$E,4,0)</f>
        <v>日语</v>
      </c>
      <c r="I52" s="4" t="str">
        <f>VLOOKUP($F52,Sheet1!$A:$E,5,0)</f>
        <v>日语192</v>
      </c>
      <c r="J52" s="4">
        <v>81</v>
      </c>
    </row>
    <row r="53" spans="1:10" x14ac:dyDescent="0.2">
      <c r="A53" s="4" t="s">
        <v>270</v>
      </c>
      <c r="B53" s="3" t="s">
        <v>42</v>
      </c>
      <c r="C53" s="10" t="s">
        <v>43</v>
      </c>
      <c r="D53" s="4">
        <v>30</v>
      </c>
      <c r="E53" s="4" t="s">
        <v>70</v>
      </c>
      <c r="F53" s="7" t="s">
        <v>170</v>
      </c>
      <c r="G53" s="4" t="str">
        <f>VLOOKUP($F53,Sheet1!$A:$E,3,0)</f>
        <v>外语</v>
      </c>
      <c r="H53" s="4" t="str">
        <f>VLOOKUP($F53,Sheet1!$A:$E,4,0)</f>
        <v>日语</v>
      </c>
      <c r="I53" s="4" t="str">
        <f>VLOOKUP($F53,Sheet1!$A:$E,5,0)</f>
        <v>日语192</v>
      </c>
      <c r="J53" s="4">
        <v>90</v>
      </c>
    </row>
    <row r="54" spans="1:10" x14ac:dyDescent="0.2">
      <c r="A54" s="4" t="s">
        <v>271</v>
      </c>
      <c r="B54" s="3" t="s">
        <v>19</v>
      </c>
      <c r="C54" s="10" t="s">
        <v>20</v>
      </c>
      <c r="D54" s="4">
        <v>20</v>
      </c>
      <c r="E54" s="4" t="s">
        <v>65</v>
      </c>
      <c r="F54" s="7" t="s">
        <v>134</v>
      </c>
      <c r="G54" s="4" t="str">
        <f>VLOOKUP($F54,Sheet1!$A:$E,3,0)</f>
        <v>外语</v>
      </c>
      <c r="H54" s="4" t="str">
        <f>VLOOKUP($F54,Sheet1!$A:$E,4,0)</f>
        <v>英语</v>
      </c>
      <c r="I54" s="4" t="str">
        <f>VLOOKUP($F54,Sheet1!$A:$E,5,0)</f>
        <v>英语1701</v>
      </c>
      <c r="J54" s="4">
        <v>93</v>
      </c>
    </row>
    <row r="55" spans="1:10" ht="25.5" x14ac:dyDescent="0.2">
      <c r="A55" s="4" t="s">
        <v>272</v>
      </c>
      <c r="B55" s="3" t="s">
        <v>27</v>
      </c>
      <c r="C55" s="10" t="s">
        <v>95</v>
      </c>
      <c r="D55" s="4">
        <v>20</v>
      </c>
      <c r="E55" s="4" t="s">
        <v>97</v>
      </c>
      <c r="F55" s="7" t="s">
        <v>167</v>
      </c>
      <c r="G55" s="4" t="str">
        <f>VLOOKUP($F55,Sheet1!$A:$E,3,0)</f>
        <v>外语</v>
      </c>
      <c r="H55" s="4" t="str">
        <f>VLOOKUP($F55,Sheet1!$A:$E,4,0)</f>
        <v>英语</v>
      </c>
      <c r="I55" s="4" t="str">
        <f>VLOOKUP($F55,Sheet1!$A:$E,5,0)</f>
        <v>英语191</v>
      </c>
      <c r="J55" s="4">
        <v>80</v>
      </c>
    </row>
    <row r="56" spans="1:10" ht="25.5" x14ac:dyDescent="0.2">
      <c r="A56" s="4" t="s">
        <v>273</v>
      </c>
      <c r="B56" s="3" t="s">
        <v>42</v>
      </c>
      <c r="C56" s="10" t="s">
        <v>113</v>
      </c>
      <c r="D56" s="4">
        <v>30</v>
      </c>
      <c r="E56" s="4" t="s">
        <v>115</v>
      </c>
      <c r="F56" s="7" t="s">
        <v>169</v>
      </c>
      <c r="G56" s="4" t="str">
        <f>VLOOKUP($F56,Sheet1!$A:$E,3,0)</f>
        <v>外语</v>
      </c>
      <c r="H56" s="4" t="str">
        <f>VLOOKUP($F56,Sheet1!$A:$E,4,0)</f>
        <v>英语</v>
      </c>
      <c r="I56" s="4" t="str">
        <f>VLOOKUP($F56,Sheet1!$A:$E,5,0)</f>
        <v>英语191</v>
      </c>
      <c r="J56" s="4">
        <v>95.8</v>
      </c>
    </row>
    <row r="57" spans="1:10" ht="38.25" x14ac:dyDescent="0.2">
      <c r="A57" s="4" t="s">
        <v>274</v>
      </c>
      <c r="B57" s="3" t="s">
        <v>21</v>
      </c>
      <c r="C57" s="10" t="s">
        <v>73</v>
      </c>
      <c r="D57" s="4">
        <v>32</v>
      </c>
      <c r="E57" s="4" t="s">
        <v>41</v>
      </c>
      <c r="F57" s="7" t="s">
        <v>204</v>
      </c>
      <c r="G57" s="4" t="str">
        <f>VLOOKUP($F57,Sheet1!$A:$E,3,0)</f>
        <v>文法</v>
      </c>
      <c r="H57" s="4" t="str">
        <f>VLOOKUP($F57,Sheet1!$A:$E,4,0)</f>
        <v>法学</v>
      </c>
      <c r="I57" s="4" t="str">
        <f>VLOOKUP($F57,Sheet1!$A:$E,5,0)</f>
        <v>法学181</v>
      </c>
      <c r="J57" s="4">
        <v>99.2</v>
      </c>
    </row>
    <row r="58" spans="1:10" ht="25.5" x14ac:dyDescent="0.2">
      <c r="A58" s="4" t="s">
        <v>275</v>
      </c>
      <c r="B58" s="3" t="s">
        <v>27</v>
      </c>
      <c r="C58" s="10" t="s">
        <v>95</v>
      </c>
      <c r="D58" s="4">
        <v>20</v>
      </c>
      <c r="E58" s="4" t="s">
        <v>55</v>
      </c>
      <c r="F58" s="7" t="s">
        <v>206</v>
      </c>
      <c r="G58" s="4" t="str">
        <f>VLOOKUP($F58,Sheet1!$A:$E,3,0)</f>
        <v>文法</v>
      </c>
      <c r="H58" s="4" t="str">
        <f>VLOOKUP($F58,Sheet1!$A:$E,4,0)</f>
        <v>法学</v>
      </c>
      <c r="I58" s="4" t="str">
        <f>VLOOKUP($F58,Sheet1!$A:$E,5,0)</f>
        <v>法学183</v>
      </c>
      <c r="J58" s="4">
        <v>90</v>
      </c>
    </row>
    <row r="59" spans="1:10" x14ac:dyDescent="0.2">
      <c r="A59" s="4" t="s">
        <v>276</v>
      </c>
      <c r="B59" s="3" t="s">
        <v>23</v>
      </c>
      <c r="C59" s="10" t="s">
        <v>74</v>
      </c>
      <c r="D59" s="4">
        <v>30</v>
      </c>
      <c r="E59" s="4" t="s">
        <v>75</v>
      </c>
      <c r="F59" s="7" t="s">
        <v>174</v>
      </c>
      <c r="G59" s="4" t="str">
        <f>VLOOKUP($F59,Sheet1!$A:$E,3,0)</f>
        <v>文法</v>
      </c>
      <c r="H59" s="4" t="str">
        <f>VLOOKUP($F59,Sheet1!$A:$E,4,0)</f>
        <v>法学</v>
      </c>
      <c r="I59" s="4" t="str">
        <f>VLOOKUP($F59,Sheet1!$A:$E,5,0)</f>
        <v>法学192</v>
      </c>
      <c r="J59" s="4">
        <v>92</v>
      </c>
    </row>
    <row r="60" spans="1:10" ht="38.25" x14ac:dyDescent="0.2">
      <c r="A60" s="4" t="s">
        <v>277</v>
      </c>
      <c r="B60" s="3" t="s">
        <v>21</v>
      </c>
      <c r="C60" s="10" t="s">
        <v>73</v>
      </c>
      <c r="D60" s="4">
        <v>32</v>
      </c>
      <c r="E60" s="4" t="s">
        <v>38</v>
      </c>
      <c r="F60" s="7" t="s">
        <v>205</v>
      </c>
      <c r="G60" s="4" t="str">
        <f>VLOOKUP($F60,Sheet1!$A:$E,3,0)</f>
        <v>文法</v>
      </c>
      <c r="H60" s="4" t="str">
        <f>VLOOKUP($F60,Sheet1!$A:$E,4,0)</f>
        <v>行政管理.</v>
      </c>
      <c r="I60" s="4" t="str">
        <f>VLOOKUP($F60,Sheet1!$A:$E,5,0)</f>
        <v>行政181</v>
      </c>
      <c r="J60" s="4">
        <v>99.2</v>
      </c>
    </row>
    <row r="61" spans="1:10" x14ac:dyDescent="0.2">
      <c r="A61" s="4" t="s">
        <v>278</v>
      </c>
      <c r="B61" s="3" t="s">
        <v>12</v>
      </c>
      <c r="C61" s="10" t="s">
        <v>59</v>
      </c>
      <c r="D61" s="4">
        <v>30</v>
      </c>
      <c r="E61" s="4" t="s">
        <v>61</v>
      </c>
      <c r="F61" s="7" t="s">
        <v>172</v>
      </c>
      <c r="G61" s="4" t="str">
        <f>VLOOKUP($F61,Sheet1!$A:$E,3,0)</f>
        <v>文法</v>
      </c>
      <c r="H61" s="4" t="str">
        <f>VLOOKUP($F61,Sheet1!$A:$E,4,0)</f>
        <v>行政管理.</v>
      </c>
      <c r="I61" s="4" t="str">
        <f>VLOOKUP($F61,Sheet1!$A:$E,5,0)</f>
        <v>行政192</v>
      </c>
      <c r="J61" s="4">
        <v>90</v>
      </c>
    </row>
    <row r="62" spans="1:10" x14ac:dyDescent="0.2">
      <c r="A62" s="4" t="s">
        <v>279</v>
      </c>
      <c r="B62" s="3" t="s">
        <v>26</v>
      </c>
      <c r="C62" s="10" t="s">
        <v>44</v>
      </c>
      <c r="D62" s="4">
        <v>30</v>
      </c>
      <c r="E62" s="4" t="s">
        <v>117</v>
      </c>
      <c r="F62" s="7" t="s">
        <v>132</v>
      </c>
      <c r="G62" s="4" t="str">
        <f>VLOOKUP($F62,Sheet1!$A:$E,3,0)</f>
        <v>冶金</v>
      </c>
      <c r="H62" s="4" t="str">
        <f>VLOOKUP($F62,Sheet1!$A:$E,4,0)</f>
        <v>冶金工程</v>
      </c>
      <c r="I62" s="4" t="str">
        <f>VLOOKUP($F62,Sheet1!$A:$E,5,0)</f>
        <v>冶金1705</v>
      </c>
      <c r="J62" s="4">
        <v>95</v>
      </c>
    </row>
    <row r="63" spans="1:10" x14ac:dyDescent="0.2">
      <c r="A63" s="4" t="s">
        <v>280</v>
      </c>
      <c r="B63" s="3" t="s">
        <v>26</v>
      </c>
      <c r="C63" s="10" t="s">
        <v>44</v>
      </c>
      <c r="D63" s="4">
        <v>30</v>
      </c>
      <c r="E63" s="4" t="s">
        <v>118</v>
      </c>
      <c r="F63" s="7" t="s">
        <v>202</v>
      </c>
      <c r="G63" s="4" t="str">
        <f>VLOOKUP($F63,Sheet1!$A:$E,3,0)</f>
        <v>冶金</v>
      </c>
      <c r="H63" s="4" t="str">
        <f>VLOOKUP($F63,Sheet1!$A:$E,4,0)</f>
        <v>冶金工程</v>
      </c>
      <c r="I63" s="4" t="str">
        <f>VLOOKUP($F63,Sheet1!$A:$E,5,0)</f>
        <v>冶金1804</v>
      </c>
      <c r="J63" s="4" t="s">
        <v>10</v>
      </c>
    </row>
    <row r="64" spans="1:10" x14ac:dyDescent="0.2">
      <c r="A64" s="4" t="s">
        <v>281</v>
      </c>
      <c r="B64" s="3" t="s">
        <v>26</v>
      </c>
      <c r="C64" s="10" t="s">
        <v>44</v>
      </c>
      <c r="D64" s="4">
        <v>30</v>
      </c>
      <c r="E64" s="4" t="s">
        <v>119</v>
      </c>
      <c r="F64" s="7" t="s">
        <v>198</v>
      </c>
      <c r="G64" s="4" t="str">
        <f>VLOOKUP($F64,Sheet1!$A:$E,3,0)</f>
        <v>冶金</v>
      </c>
      <c r="H64" s="4" t="str">
        <f>VLOOKUP($F64,Sheet1!$A:$E,4,0)</f>
        <v>冶金工程</v>
      </c>
      <c r="I64" s="4" t="str">
        <f>VLOOKUP($F64,Sheet1!$A:$E,5,0)</f>
        <v>冶金1806</v>
      </c>
      <c r="J64" s="4">
        <v>90</v>
      </c>
    </row>
    <row r="65" spans="1:10" ht="25.5" x14ac:dyDescent="0.2">
      <c r="A65" s="4" t="s">
        <v>282</v>
      </c>
      <c r="B65" s="3" t="s">
        <v>27</v>
      </c>
      <c r="C65" s="10" t="s">
        <v>95</v>
      </c>
      <c r="D65" s="4">
        <v>20</v>
      </c>
      <c r="E65" s="4" t="s">
        <v>96</v>
      </c>
      <c r="F65" s="7" t="s">
        <v>207</v>
      </c>
      <c r="G65" s="4" t="str">
        <f>VLOOKUP($F65,Sheet1!$A:$E,3,0)</f>
        <v>自动化</v>
      </c>
      <c r="H65" s="4" t="str">
        <f>VLOOKUP($F65,Sheet1!$A:$E,4,0)</f>
        <v>人工智能</v>
      </c>
      <c r="I65" s="4" t="str">
        <f>VLOOKUP($F65,Sheet1!$A:$E,5,0)</f>
        <v>智能191</v>
      </c>
      <c r="J65" s="4">
        <v>80</v>
      </c>
    </row>
  </sheetData>
  <sortState ref="A3:J65">
    <sortCondition ref="G3:G65"/>
    <sortCondition ref="H3:H65"/>
    <sortCondition ref="I3:I65"/>
    <sortCondition ref="F3:F65"/>
    <sortCondition ref="B3:B65"/>
    <sortCondition ref="C3:C65"/>
  </sortState>
  <mergeCells count="1">
    <mergeCell ref="A1:J1"/>
  </mergeCells>
  <phoneticPr fontId="20" type="noConversion"/>
  <printOptions horizontalCentered="1"/>
  <pageMargins left="0.35433070866141736" right="0.35433070866141736" top="0.59055118110236227" bottom="0.59055118110236227" header="0.51181102362204722" footer="0.31496062992125984"/>
  <pageSetup paperSize="9" scale="88" fitToHeight="0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31" workbookViewId="0">
      <selection activeCell="D59" sqref="D59"/>
    </sheetView>
  </sheetViews>
  <sheetFormatPr defaultRowHeight="14.25" x14ac:dyDescent="0.2"/>
  <cols>
    <col min="1" max="1" width="9.5" bestFit="1" customWidth="1"/>
    <col min="2" max="2" width="17.625" bestFit="1" customWidth="1"/>
    <col min="3" max="3" width="7.125" bestFit="1" customWidth="1"/>
    <col min="4" max="4" width="24.5" bestFit="1" customWidth="1"/>
    <col min="5" max="5" width="9.25" bestFit="1" customWidth="1"/>
  </cols>
  <sheetData>
    <row r="1" spans="1:5" x14ac:dyDescent="0.2">
      <c r="A1" t="s">
        <v>5</v>
      </c>
      <c r="B1" t="s">
        <v>4</v>
      </c>
      <c r="C1" t="s">
        <v>6</v>
      </c>
      <c r="D1" t="s">
        <v>7</v>
      </c>
      <c r="E1" t="s">
        <v>8</v>
      </c>
    </row>
    <row r="2" spans="1:5" x14ac:dyDescent="0.2">
      <c r="A2" s="6" t="s">
        <v>120</v>
      </c>
      <c r="B2" t="s">
        <v>53</v>
      </c>
      <c r="C2" t="s">
        <v>31</v>
      </c>
      <c r="D2" t="s">
        <v>28</v>
      </c>
      <c r="E2" t="s">
        <v>51</v>
      </c>
    </row>
    <row r="3" spans="1:5" x14ac:dyDescent="0.2">
      <c r="A3" s="6" t="s">
        <v>121</v>
      </c>
      <c r="B3" t="s">
        <v>122</v>
      </c>
      <c r="C3" t="s">
        <v>123</v>
      </c>
      <c r="D3" t="s">
        <v>29</v>
      </c>
      <c r="E3" t="s">
        <v>124</v>
      </c>
    </row>
    <row r="4" spans="1:5" x14ac:dyDescent="0.2">
      <c r="A4" s="6" t="s">
        <v>125</v>
      </c>
      <c r="B4" t="s">
        <v>107</v>
      </c>
      <c r="C4" t="s">
        <v>123</v>
      </c>
      <c r="D4" t="s">
        <v>126</v>
      </c>
      <c r="E4" t="s">
        <v>127</v>
      </c>
    </row>
    <row r="5" spans="1:5" x14ac:dyDescent="0.2">
      <c r="A5" s="6" t="s">
        <v>128</v>
      </c>
      <c r="B5" t="s">
        <v>64</v>
      </c>
      <c r="C5" t="s">
        <v>129</v>
      </c>
      <c r="D5" t="s">
        <v>130</v>
      </c>
      <c r="E5" t="s">
        <v>131</v>
      </c>
    </row>
    <row r="6" spans="1:5" x14ac:dyDescent="0.2">
      <c r="A6" s="6" t="s">
        <v>132</v>
      </c>
      <c r="B6" t="s">
        <v>117</v>
      </c>
      <c r="C6" t="s">
        <v>35</v>
      </c>
      <c r="D6" t="s">
        <v>15</v>
      </c>
      <c r="E6" t="s">
        <v>133</v>
      </c>
    </row>
    <row r="7" spans="1:5" x14ac:dyDescent="0.2">
      <c r="A7" s="6" t="s">
        <v>134</v>
      </c>
      <c r="B7" t="s">
        <v>65</v>
      </c>
      <c r="C7" t="s">
        <v>32</v>
      </c>
      <c r="D7" t="s">
        <v>18</v>
      </c>
      <c r="E7" t="s">
        <v>36</v>
      </c>
    </row>
    <row r="8" spans="1:5" x14ac:dyDescent="0.2">
      <c r="A8" s="6" t="s">
        <v>135</v>
      </c>
      <c r="B8" t="s">
        <v>104</v>
      </c>
      <c r="C8" t="s">
        <v>25</v>
      </c>
      <c r="D8" t="s">
        <v>136</v>
      </c>
      <c r="E8" t="s">
        <v>137</v>
      </c>
    </row>
    <row r="9" spans="1:5" x14ac:dyDescent="0.2">
      <c r="A9" s="6" t="s">
        <v>138</v>
      </c>
      <c r="B9" t="s">
        <v>82</v>
      </c>
      <c r="C9" t="s">
        <v>31</v>
      </c>
      <c r="D9" t="s">
        <v>139</v>
      </c>
      <c r="E9" t="s">
        <v>140</v>
      </c>
    </row>
    <row r="10" spans="1:5" x14ac:dyDescent="0.2">
      <c r="A10" s="6" t="s">
        <v>141</v>
      </c>
      <c r="B10" t="s">
        <v>109</v>
      </c>
      <c r="C10" t="s">
        <v>33</v>
      </c>
      <c r="D10" t="s">
        <v>142</v>
      </c>
      <c r="E10" t="s">
        <v>143</v>
      </c>
    </row>
    <row r="11" spans="1:5" x14ac:dyDescent="0.2">
      <c r="A11" s="6" t="s">
        <v>144</v>
      </c>
      <c r="B11" t="s">
        <v>110</v>
      </c>
      <c r="C11" t="s">
        <v>33</v>
      </c>
      <c r="D11" t="s">
        <v>142</v>
      </c>
      <c r="E11" t="s">
        <v>143</v>
      </c>
    </row>
    <row r="12" spans="1:5" x14ac:dyDescent="0.2">
      <c r="A12" s="6" t="s">
        <v>145</v>
      </c>
      <c r="B12" t="s">
        <v>66</v>
      </c>
      <c r="C12" t="s">
        <v>33</v>
      </c>
      <c r="D12" t="s">
        <v>142</v>
      </c>
      <c r="E12" t="s">
        <v>143</v>
      </c>
    </row>
    <row r="13" spans="1:5" x14ac:dyDescent="0.2">
      <c r="A13" s="6" t="s">
        <v>146</v>
      </c>
      <c r="B13" t="s">
        <v>71</v>
      </c>
      <c r="C13" t="s">
        <v>34</v>
      </c>
      <c r="D13" t="s">
        <v>147</v>
      </c>
      <c r="E13" t="s">
        <v>148</v>
      </c>
    </row>
    <row r="14" spans="1:5" x14ac:dyDescent="0.2">
      <c r="A14" s="6" t="s">
        <v>149</v>
      </c>
      <c r="B14" t="s">
        <v>116</v>
      </c>
      <c r="C14" t="s">
        <v>34</v>
      </c>
      <c r="D14" t="s">
        <v>17</v>
      </c>
      <c r="E14" t="s">
        <v>150</v>
      </c>
    </row>
    <row r="15" spans="1:5" x14ac:dyDescent="0.2">
      <c r="A15" s="6" t="s">
        <v>151</v>
      </c>
      <c r="B15" t="s">
        <v>99</v>
      </c>
      <c r="C15" t="s">
        <v>31</v>
      </c>
      <c r="D15" t="s">
        <v>152</v>
      </c>
      <c r="E15" t="s">
        <v>153</v>
      </c>
    </row>
    <row r="16" spans="1:5" x14ac:dyDescent="0.2">
      <c r="A16" s="6" t="s">
        <v>154</v>
      </c>
      <c r="B16" t="s">
        <v>80</v>
      </c>
      <c r="C16" t="s">
        <v>56</v>
      </c>
      <c r="D16" t="s">
        <v>155</v>
      </c>
      <c r="E16" t="s">
        <v>156</v>
      </c>
    </row>
    <row r="17" spans="1:5" x14ac:dyDescent="0.2">
      <c r="A17" s="6" t="s">
        <v>157</v>
      </c>
      <c r="B17" t="s">
        <v>79</v>
      </c>
      <c r="C17" t="s">
        <v>33</v>
      </c>
      <c r="D17" t="s">
        <v>45</v>
      </c>
      <c r="E17" t="s">
        <v>158</v>
      </c>
    </row>
    <row r="18" spans="1:5" x14ac:dyDescent="0.2">
      <c r="A18" s="6" t="s">
        <v>159</v>
      </c>
      <c r="B18" t="s">
        <v>108</v>
      </c>
      <c r="C18" t="s">
        <v>31</v>
      </c>
      <c r="D18" t="s">
        <v>28</v>
      </c>
      <c r="E18" t="s">
        <v>160</v>
      </c>
    </row>
    <row r="19" spans="1:5" x14ac:dyDescent="0.2">
      <c r="A19" s="6" t="s">
        <v>161</v>
      </c>
      <c r="B19" t="s">
        <v>87</v>
      </c>
      <c r="C19" t="s">
        <v>31</v>
      </c>
      <c r="D19" t="s">
        <v>28</v>
      </c>
      <c r="E19" t="s">
        <v>160</v>
      </c>
    </row>
    <row r="20" spans="1:5" x14ac:dyDescent="0.2">
      <c r="A20" s="6" t="s">
        <v>162</v>
      </c>
      <c r="B20" t="s">
        <v>68</v>
      </c>
      <c r="C20" t="s">
        <v>31</v>
      </c>
      <c r="D20" t="s">
        <v>22</v>
      </c>
      <c r="E20" t="s">
        <v>163</v>
      </c>
    </row>
    <row r="21" spans="1:5" x14ac:dyDescent="0.2">
      <c r="A21" s="6" t="s">
        <v>164</v>
      </c>
      <c r="B21" t="s">
        <v>67</v>
      </c>
      <c r="C21" t="s">
        <v>46</v>
      </c>
      <c r="D21" t="s">
        <v>165</v>
      </c>
      <c r="E21" t="s">
        <v>166</v>
      </c>
    </row>
    <row r="22" spans="1:5" x14ac:dyDescent="0.2">
      <c r="A22" s="6" t="s">
        <v>167</v>
      </c>
      <c r="B22" t="s">
        <v>97</v>
      </c>
      <c r="C22" t="s">
        <v>32</v>
      </c>
      <c r="D22" t="s">
        <v>18</v>
      </c>
      <c r="E22" t="s">
        <v>168</v>
      </c>
    </row>
    <row r="23" spans="1:5" x14ac:dyDescent="0.2">
      <c r="A23" s="6" t="s">
        <v>169</v>
      </c>
      <c r="B23" t="s">
        <v>115</v>
      </c>
      <c r="C23" t="s">
        <v>32</v>
      </c>
      <c r="D23" t="s">
        <v>18</v>
      </c>
      <c r="E23" t="s">
        <v>168</v>
      </c>
    </row>
    <row r="24" spans="1:5" x14ac:dyDescent="0.2">
      <c r="A24" s="6" t="s">
        <v>170</v>
      </c>
      <c r="B24" t="s">
        <v>70</v>
      </c>
      <c r="C24" t="s">
        <v>32</v>
      </c>
      <c r="D24" t="s">
        <v>14</v>
      </c>
      <c r="E24" t="s">
        <v>171</v>
      </c>
    </row>
    <row r="25" spans="1:5" x14ac:dyDescent="0.2">
      <c r="A25" s="6" t="s">
        <v>172</v>
      </c>
      <c r="B25" t="s">
        <v>61</v>
      </c>
      <c r="C25" t="s">
        <v>30</v>
      </c>
      <c r="D25" t="s">
        <v>49</v>
      </c>
      <c r="E25" t="s">
        <v>173</v>
      </c>
    </row>
    <row r="26" spans="1:5" x14ac:dyDescent="0.2">
      <c r="A26" s="6" t="s">
        <v>174</v>
      </c>
      <c r="B26" t="s">
        <v>75</v>
      </c>
      <c r="C26" t="s">
        <v>30</v>
      </c>
      <c r="D26" t="s">
        <v>16</v>
      </c>
      <c r="E26" t="s">
        <v>175</v>
      </c>
    </row>
    <row r="27" spans="1:5" x14ac:dyDescent="0.2">
      <c r="A27" s="6" t="s">
        <v>176</v>
      </c>
      <c r="B27" t="s">
        <v>103</v>
      </c>
      <c r="C27" t="s">
        <v>123</v>
      </c>
      <c r="D27" t="s">
        <v>177</v>
      </c>
      <c r="E27" t="s">
        <v>178</v>
      </c>
    </row>
    <row r="28" spans="1:5" x14ac:dyDescent="0.2">
      <c r="A28" s="6" t="s">
        <v>179</v>
      </c>
      <c r="B28" t="s">
        <v>69</v>
      </c>
      <c r="C28" t="s">
        <v>129</v>
      </c>
      <c r="D28" t="s">
        <v>180</v>
      </c>
      <c r="E28" t="s">
        <v>181</v>
      </c>
    </row>
    <row r="29" spans="1:5" x14ac:dyDescent="0.2">
      <c r="A29" s="6" t="s">
        <v>182</v>
      </c>
      <c r="B29" t="s">
        <v>91</v>
      </c>
      <c r="C29" t="s">
        <v>129</v>
      </c>
      <c r="D29" t="s">
        <v>183</v>
      </c>
      <c r="E29" t="s">
        <v>184</v>
      </c>
    </row>
    <row r="30" spans="1:5" x14ac:dyDescent="0.2">
      <c r="A30" s="6" t="s">
        <v>185</v>
      </c>
      <c r="B30" t="s">
        <v>92</v>
      </c>
      <c r="C30" t="s">
        <v>129</v>
      </c>
      <c r="D30" t="s">
        <v>180</v>
      </c>
      <c r="E30" t="s">
        <v>181</v>
      </c>
    </row>
    <row r="31" spans="1:5" x14ac:dyDescent="0.2">
      <c r="A31" s="6" t="s">
        <v>186</v>
      </c>
      <c r="B31" t="s">
        <v>90</v>
      </c>
      <c r="C31" t="s">
        <v>129</v>
      </c>
      <c r="D31" t="s">
        <v>187</v>
      </c>
      <c r="E31" t="s">
        <v>188</v>
      </c>
    </row>
    <row r="32" spans="1:5" x14ac:dyDescent="0.2">
      <c r="A32" s="6" t="s">
        <v>189</v>
      </c>
      <c r="B32" t="s">
        <v>89</v>
      </c>
      <c r="C32" t="s">
        <v>129</v>
      </c>
      <c r="D32" t="s">
        <v>180</v>
      </c>
      <c r="E32" t="s">
        <v>190</v>
      </c>
    </row>
    <row r="33" spans="1:5" x14ac:dyDescent="0.2">
      <c r="A33" s="6" t="s">
        <v>191</v>
      </c>
      <c r="B33" t="s">
        <v>93</v>
      </c>
      <c r="C33" t="s">
        <v>129</v>
      </c>
      <c r="D33" t="s">
        <v>192</v>
      </c>
      <c r="E33" t="s">
        <v>193</v>
      </c>
    </row>
    <row r="34" spans="1:5" x14ac:dyDescent="0.2">
      <c r="A34" s="6" t="s">
        <v>194</v>
      </c>
      <c r="B34" t="s">
        <v>94</v>
      </c>
      <c r="C34" t="s">
        <v>129</v>
      </c>
      <c r="D34" t="s">
        <v>192</v>
      </c>
      <c r="E34" t="s">
        <v>193</v>
      </c>
    </row>
    <row r="35" spans="1:5" x14ac:dyDescent="0.2">
      <c r="A35" s="6" t="s">
        <v>195</v>
      </c>
      <c r="B35" t="s">
        <v>114</v>
      </c>
      <c r="C35" t="s">
        <v>123</v>
      </c>
      <c r="D35" t="s">
        <v>196</v>
      </c>
      <c r="E35" t="s">
        <v>197</v>
      </c>
    </row>
    <row r="36" spans="1:5" x14ac:dyDescent="0.2">
      <c r="A36" s="6" t="s">
        <v>198</v>
      </c>
      <c r="B36" t="s">
        <v>119</v>
      </c>
      <c r="C36" t="s">
        <v>35</v>
      </c>
      <c r="D36" t="s">
        <v>15</v>
      </c>
      <c r="E36" t="s">
        <v>199</v>
      </c>
    </row>
    <row r="37" spans="1:5" x14ac:dyDescent="0.2">
      <c r="A37" s="6" t="s">
        <v>200</v>
      </c>
      <c r="B37" t="s">
        <v>60</v>
      </c>
      <c r="C37" t="s">
        <v>129</v>
      </c>
      <c r="D37" t="s">
        <v>180</v>
      </c>
      <c r="E37" t="s">
        <v>201</v>
      </c>
    </row>
    <row r="38" spans="1:5" x14ac:dyDescent="0.2">
      <c r="A38" s="6" t="s">
        <v>202</v>
      </c>
      <c r="B38" t="s">
        <v>118</v>
      </c>
      <c r="C38" t="s">
        <v>35</v>
      </c>
      <c r="D38" t="s">
        <v>15</v>
      </c>
      <c r="E38" t="s">
        <v>203</v>
      </c>
    </row>
    <row r="39" spans="1:5" x14ac:dyDescent="0.2">
      <c r="A39" s="6" t="s">
        <v>204</v>
      </c>
      <c r="B39" t="s">
        <v>41</v>
      </c>
      <c r="C39" t="s">
        <v>30</v>
      </c>
      <c r="D39" t="s">
        <v>16</v>
      </c>
      <c r="E39" t="s">
        <v>47</v>
      </c>
    </row>
    <row r="40" spans="1:5" x14ac:dyDescent="0.2">
      <c r="A40" s="6" t="s">
        <v>205</v>
      </c>
      <c r="B40" t="s">
        <v>38</v>
      </c>
      <c r="C40" t="s">
        <v>30</v>
      </c>
      <c r="D40" t="s">
        <v>49</v>
      </c>
      <c r="E40" t="s">
        <v>50</v>
      </c>
    </row>
    <row r="41" spans="1:5" x14ac:dyDescent="0.2">
      <c r="A41" s="6" t="s">
        <v>206</v>
      </c>
      <c r="B41" t="s">
        <v>55</v>
      </c>
      <c r="C41" t="s">
        <v>30</v>
      </c>
      <c r="D41" t="s">
        <v>16</v>
      </c>
      <c r="E41" t="s">
        <v>48</v>
      </c>
    </row>
    <row r="42" spans="1:5" x14ac:dyDescent="0.2">
      <c r="A42" s="6" t="s">
        <v>207</v>
      </c>
      <c r="B42" t="s">
        <v>96</v>
      </c>
      <c r="C42" t="s">
        <v>11</v>
      </c>
      <c r="D42" t="s">
        <v>208</v>
      </c>
      <c r="E42" t="s">
        <v>209</v>
      </c>
    </row>
    <row r="43" spans="1:5" x14ac:dyDescent="0.2">
      <c r="A43" s="6" t="s">
        <v>210</v>
      </c>
      <c r="B43" t="s">
        <v>85</v>
      </c>
      <c r="C43" t="s">
        <v>56</v>
      </c>
      <c r="D43" t="s">
        <v>57</v>
      </c>
      <c r="E43" t="s">
        <v>211</v>
      </c>
    </row>
    <row r="44" spans="1:5" x14ac:dyDescent="0.2">
      <c r="A44" t="s">
        <v>212</v>
      </c>
      <c r="B44" t="s">
        <v>78</v>
      </c>
      <c r="C44" t="s">
        <v>56</v>
      </c>
      <c r="D44" t="s">
        <v>57</v>
      </c>
      <c r="E44" t="s">
        <v>211</v>
      </c>
    </row>
    <row r="45" spans="1:5" x14ac:dyDescent="0.2">
      <c r="A45" t="s">
        <v>213</v>
      </c>
      <c r="B45" t="s">
        <v>39</v>
      </c>
      <c r="C45" t="s">
        <v>123</v>
      </c>
      <c r="D45" t="s">
        <v>29</v>
      </c>
      <c r="E45" t="s">
        <v>52</v>
      </c>
    </row>
    <row r="46" spans="1:5" x14ac:dyDescent="0.2">
      <c r="A46" t="s">
        <v>214</v>
      </c>
      <c r="B46" t="s">
        <v>101</v>
      </c>
      <c r="C46" t="s">
        <v>123</v>
      </c>
      <c r="D46" t="s">
        <v>177</v>
      </c>
      <c r="E46" t="s">
        <v>215</v>
      </c>
    </row>
    <row r="47" spans="1:5" x14ac:dyDescent="0.2">
      <c r="A47" t="s">
        <v>216</v>
      </c>
      <c r="B47" t="s">
        <v>77</v>
      </c>
      <c r="C47" t="s">
        <v>129</v>
      </c>
      <c r="D47" t="s">
        <v>217</v>
      </c>
      <c r="E47" t="s">
        <v>218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本校选外校学生名单 (2)</vt:lpstr>
      <vt:lpstr>Sheet1</vt:lpstr>
      <vt:lpstr>'本校选外校学生名单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</dc:creator>
  <cp:lastModifiedBy>WX</cp:lastModifiedBy>
  <cp:lastPrinted>2021-05-21T01:33:34Z</cp:lastPrinted>
  <dcterms:created xsi:type="dcterms:W3CDTF">2018-04-24T01:54:26Z</dcterms:created>
  <dcterms:modified xsi:type="dcterms:W3CDTF">2021-05-21T01:33:43Z</dcterms:modified>
</cp:coreProperties>
</file>